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13_ncr:1_{430836F5-FF34-4040-9682-6B740E24C8FC}" xr6:coauthVersionLast="47" xr6:coauthVersionMax="47" xr10:uidLastSave="{00000000-0000-0000-0000-000000000000}"/>
  <bookViews>
    <workbookView xWindow="21480" yWindow="-120" windowWidth="21840" windowHeight="13140" autoFilterDateGrouping="0" xr2:uid="{00000000-000D-0000-FFFF-FFFF00000000}"/>
  </bookViews>
  <sheets>
    <sheet name="Sheet" sheetId="1" r:id="rId1"/>
    <sheet name="Sheet1" sheetId="2" r:id="rId2"/>
  </sheets>
  <definedNames>
    <definedName name="_xlnm.Print_Area" localSheetId="0">Sheet!$A$1:$T$1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4" i="1" l="1"/>
  <c r="N163" i="1"/>
  <c r="O44" i="1" l="1"/>
  <c r="O35" i="2"/>
  <c r="K35" i="2"/>
  <c r="J35" i="2"/>
  <c r="H35" i="2"/>
  <c r="G35" i="2"/>
  <c r="M385" i="1" l="1"/>
  <c r="L385" i="1"/>
  <c r="L384" i="1"/>
  <c r="L378" i="1"/>
  <c r="L373" i="1"/>
  <c r="L368" i="1"/>
  <c r="L338" i="1"/>
  <c r="L320" i="1"/>
  <c r="L301" i="1"/>
  <c r="L293" i="1"/>
  <c r="L264" i="1"/>
  <c r="L243" i="1"/>
  <c r="L235" i="1"/>
  <c r="L230" i="1"/>
  <c r="L225" i="1"/>
  <c r="L211" i="1"/>
  <c r="L199" i="1"/>
  <c r="L194" i="1"/>
  <c r="L172" i="1"/>
  <c r="L163" i="1"/>
  <c r="L130" i="1"/>
  <c r="L123" i="1"/>
  <c r="L97" i="1"/>
  <c r="L65" i="1"/>
  <c r="L55" i="1"/>
  <c r="L44" i="1"/>
  <c r="J44" i="1"/>
  <c r="J55" i="1"/>
  <c r="J65" i="1"/>
  <c r="J97" i="1"/>
  <c r="J123" i="1"/>
  <c r="J130" i="1"/>
  <c r="J163" i="1"/>
  <c r="J172" i="1"/>
  <c r="J194" i="1"/>
  <c r="J199" i="1"/>
  <c r="J211" i="1"/>
  <c r="J225" i="1"/>
  <c r="J230" i="1"/>
  <c r="J235" i="1"/>
  <c r="J242" i="1"/>
  <c r="J243" i="1"/>
  <c r="J264" i="1"/>
  <c r="J293" i="1"/>
  <c r="J301" i="1"/>
  <c r="J320" i="1"/>
  <c r="J338" i="1"/>
  <c r="J368" i="1"/>
  <c r="J373" i="1"/>
  <c r="J378" i="1"/>
  <c r="J384" i="1"/>
  <c r="N378" i="1" l="1"/>
  <c r="M378" i="1"/>
  <c r="I378" i="1"/>
  <c r="N373" i="1"/>
  <c r="N368" i="1"/>
  <c r="N338" i="1"/>
  <c r="N321" i="1" s="1"/>
  <c r="N320" i="1"/>
  <c r="N301" i="1"/>
  <c r="N293" i="1"/>
  <c r="N235" i="1"/>
  <c r="N231" i="1" s="1"/>
  <c r="N230" i="1"/>
  <c r="N225" i="1"/>
  <c r="N211" i="1"/>
  <c r="N199" i="1"/>
  <c r="N130" i="1"/>
  <c r="N123" i="1"/>
  <c r="N97" i="1"/>
  <c r="N65" i="1"/>
  <c r="N55" i="1"/>
  <c r="M373" i="1"/>
  <c r="I368" i="1"/>
  <c r="I373" i="1"/>
  <c r="I384" i="1"/>
  <c r="Q293" i="1"/>
  <c r="M293" i="1"/>
  <c r="I293" i="1"/>
  <c r="Q301" i="1"/>
  <c r="M301" i="1"/>
  <c r="I301" i="1"/>
  <c r="I320" i="1"/>
  <c r="M320" i="1"/>
  <c r="Q320" i="1"/>
  <c r="Q338" i="1"/>
  <c r="M338" i="1"/>
  <c r="I338" i="1"/>
  <c r="Q368" i="1"/>
  <c r="Q373" i="1"/>
  <c r="Q378" i="1" s="1"/>
  <c r="M368" i="1"/>
  <c r="Q384" i="1"/>
  <c r="N384" i="1"/>
  <c r="M384" i="1"/>
  <c r="Q264" i="1"/>
  <c r="O264" i="1"/>
  <c r="M264" i="1"/>
  <c r="I264" i="1"/>
  <c r="Q242" i="1"/>
  <c r="N242" i="1"/>
  <c r="M242" i="1"/>
  <c r="I242" i="1"/>
  <c r="Q235" i="1"/>
  <c r="M235" i="1"/>
  <c r="I235" i="1"/>
  <c r="Q230" i="1"/>
  <c r="M230" i="1"/>
  <c r="I230" i="1"/>
  <c r="Q225" i="1"/>
  <c r="M225" i="1"/>
  <c r="I225" i="1"/>
  <c r="Q211" i="1"/>
  <c r="M211" i="1"/>
  <c r="I211" i="1"/>
  <c r="Q199" i="1"/>
  <c r="M199" i="1"/>
  <c r="I199" i="1"/>
  <c r="Q194" i="1"/>
  <c r="N194" i="1"/>
  <c r="M194" i="1"/>
  <c r="I194" i="1"/>
  <c r="Q172" i="1"/>
  <c r="N172" i="1"/>
  <c r="M172" i="1"/>
  <c r="I172" i="1"/>
  <c r="Q163" i="1"/>
  <c r="M163" i="1"/>
  <c r="I163" i="1"/>
  <c r="Q130" i="1"/>
  <c r="M130" i="1"/>
  <c r="I130" i="1"/>
  <c r="Q123" i="1"/>
  <c r="M123" i="1"/>
  <c r="I123" i="1"/>
  <c r="Q97" i="1"/>
  <c r="M97" i="1"/>
  <c r="I97" i="1"/>
  <c r="Q65" i="1"/>
  <c r="M65" i="1"/>
  <c r="I65" i="1"/>
  <c r="Q55" i="1"/>
  <c r="M55" i="1"/>
  <c r="I55" i="1"/>
  <c r="Q44" i="1"/>
  <c r="M44" i="1"/>
  <c r="I44" i="1"/>
  <c r="O385" i="1" l="1"/>
  <c r="Q243" i="1"/>
  <c r="M243" i="1"/>
  <c r="O243" i="1"/>
  <c r="I385" i="1"/>
  <c r="I243" i="1"/>
</calcChain>
</file>

<file path=xl/sharedStrings.xml><?xml version="1.0" encoding="utf-8"?>
<sst xmlns="http://schemas.openxmlformats.org/spreadsheetml/2006/main" count="1644" uniqueCount="747">
  <si>
    <t>GL Account</t>
  </si>
  <si>
    <t>GLAcct Desc</t>
  </si>
  <si>
    <t>Type</t>
  </si>
  <si>
    <t>Fund</t>
  </si>
  <si>
    <t>Current Act</t>
  </si>
  <si>
    <t>P/Y Actual</t>
  </si>
  <si>
    <t>P/Y Budget</t>
  </si>
  <si>
    <t>Requested</t>
  </si>
  <si>
    <t>Approved</t>
  </si>
  <si>
    <t xml:space="preserve">Fund: 11  </t>
  </si>
  <si>
    <t>11-3011-900</t>
  </si>
  <si>
    <t>TAXES AD VALOREM CURRENT</t>
  </si>
  <si>
    <t>R</t>
  </si>
  <si>
    <t>11</t>
  </si>
  <si>
    <t>11-3011-910</t>
  </si>
  <si>
    <t>TAXES AD VALOREM PRIOR YEAR</t>
  </si>
  <si>
    <t>11-3011-920</t>
  </si>
  <si>
    <t>TAXES AD VALOREM VEH. CURRENT</t>
  </si>
  <si>
    <t>11-3011-930</t>
  </si>
  <si>
    <t>TAXES AD VALORE, VEH PRIOR</t>
  </si>
  <si>
    <t>11-3011-940</t>
  </si>
  <si>
    <t>TAX PENALTIES &amp; INTEREST</t>
  </si>
  <si>
    <t>11-3011-950</t>
  </si>
  <si>
    <t>DEMO FEE FOR W/S LIENS</t>
  </si>
  <si>
    <t>11-3011-960</t>
  </si>
  <si>
    <t>DEMO FEES-Code Enforcement LIENS</t>
  </si>
  <si>
    <t>11-3013-900</t>
  </si>
  <si>
    <t>LOCAL OPTION SALES TAX</t>
  </si>
  <si>
    <t>11-3014-900</t>
  </si>
  <si>
    <t>UTILITY FRANCHISE TAX</t>
  </si>
  <si>
    <t>11-3014-910</t>
  </si>
  <si>
    <t>TELECOMMUNICATION SALES TAX</t>
  </si>
  <si>
    <t>11-3014-920</t>
  </si>
  <si>
    <t>LOCAL VIDEO PROGRAM TAX</t>
  </si>
  <si>
    <t>11-3014-930</t>
  </si>
  <si>
    <t>BEER &amp; WINE TAXES</t>
  </si>
  <si>
    <t>11-3020-900</t>
  </si>
  <si>
    <t>PERMITS &amp; FEES</t>
  </si>
  <si>
    <t>11-3020-910</t>
  </si>
  <si>
    <t>EXTRA TRASH CAN</t>
  </si>
  <si>
    <t>11-3020-920</t>
  </si>
  <si>
    <t>RECYCLING FEES</t>
  </si>
  <si>
    <t>11-3034-900</t>
  </si>
  <si>
    <t>SOLID WASTE FEE</t>
  </si>
  <si>
    <t>11-3034-910</t>
  </si>
  <si>
    <t>FEMA GRANT</t>
  </si>
  <si>
    <t>11-3035-920</t>
  </si>
  <si>
    <t>POWELL BILL ALLOCATION</t>
  </si>
  <si>
    <t>11-3036-900</t>
  </si>
  <si>
    <t>FIRE DEPARTMENT GRANTS</t>
  </si>
  <si>
    <t>11-3037-910</t>
  </si>
  <si>
    <t>CABARRUS EMS MATCHING GRANT</t>
  </si>
  <si>
    <t>11-3040-900</t>
  </si>
  <si>
    <t>CONTRACT FIRE-CABARRUS</t>
  </si>
  <si>
    <t>11-3040-910</t>
  </si>
  <si>
    <t>CONTRACT FIRE-CAB. SALES TAX D</t>
  </si>
  <si>
    <t>11-3061-900</t>
  </si>
  <si>
    <t>INVESTMENT EARNINGS</t>
  </si>
  <si>
    <t>11-3061-910</t>
  </si>
  <si>
    <t>Coronavirus Relief Fund</t>
  </si>
  <si>
    <t>11-3061-911</t>
  </si>
  <si>
    <t>AFG-grant FD Plymo Vent</t>
  </si>
  <si>
    <t>11-3061-920</t>
  </si>
  <si>
    <t>Arts Council Grant</t>
  </si>
  <si>
    <t>11-3062-900</t>
  </si>
  <si>
    <t>RENT &amp; OTHER</t>
  </si>
  <si>
    <t>11-3064-900</t>
  </si>
  <si>
    <t>PRIVATE CONTRIBUTION</t>
  </si>
  <si>
    <t>11-3065-900</t>
  </si>
  <si>
    <t>ABC Store Revenue</t>
  </si>
  <si>
    <t>11-3090-900</t>
  </si>
  <si>
    <t>MISCELLANOUS</t>
  </si>
  <si>
    <t>11-3090-901</t>
  </si>
  <si>
    <t xml:space="preserve">DEPENDENT INSURANCE REIMBURSEMENT </t>
  </si>
  <si>
    <t>11-3090-902</t>
  </si>
  <si>
    <t>NC SALES TAX REFUND</t>
  </si>
  <si>
    <t>11-3090-903</t>
  </si>
  <si>
    <t>EVENTS REVENUE</t>
  </si>
  <si>
    <t>11-3090-920</t>
  </si>
  <si>
    <t>Fines</t>
  </si>
  <si>
    <t>11-3091-900</t>
  </si>
  <si>
    <t>APPROPRIATION FUND BALANCE</t>
  </si>
  <si>
    <t>11-3091-920</t>
  </si>
  <si>
    <t>TRANSFER OPERATING-IN</t>
  </si>
  <si>
    <t>11-3091-921</t>
  </si>
  <si>
    <t>TRANSFER IN - CAPITAL RESERVE</t>
  </si>
  <si>
    <t>11-3092-900</t>
  </si>
  <si>
    <t>SALE OF ASSETS</t>
  </si>
  <si>
    <t>11-3092-910</t>
  </si>
  <si>
    <t>INSURANCE PROCEEDS</t>
  </si>
  <si>
    <t>11-3093-900</t>
  </si>
  <si>
    <t>OTHER FINANCING SOURCES-INST.F</t>
  </si>
  <si>
    <t>11-4010-340</t>
  </si>
  <si>
    <t>ADMIN-CONTRACTED SER</t>
  </si>
  <si>
    <t>E</t>
  </si>
  <si>
    <t>11-4010-412</t>
  </si>
  <si>
    <t>ADMIN-UTILITIES</t>
  </si>
  <si>
    <t>11-4010-430</t>
  </si>
  <si>
    <t>MAINT. &amp; REPAIR BUILDING</t>
  </si>
  <si>
    <t>11-4010-431</t>
  </si>
  <si>
    <t>MAINT. &amp; REPAIR-VEHICLE &amp; EQUI</t>
  </si>
  <si>
    <t>11-4010-520</t>
  </si>
  <si>
    <t>INSURANCE-PROPERTY &amp; CAUSALITY</t>
  </si>
  <si>
    <t>11-4010-530</t>
  </si>
  <si>
    <t>TELEPHONE-ADMIN</t>
  </si>
  <si>
    <t>11-4010-612</t>
  </si>
  <si>
    <t>ADMIN- CLEANING SUPPLIES</t>
  </si>
  <si>
    <t>11-4010-626</t>
  </si>
  <si>
    <t>ADMIN-FUEL</t>
  </si>
  <si>
    <t>11-4010-720</t>
  </si>
  <si>
    <t>ADMIN-CAPITAL OUTLAY BUILDINGS</t>
  </si>
  <si>
    <t>11-4011-140</t>
  </si>
  <si>
    <t>MAYOR STIPEND</t>
  </si>
  <si>
    <t>11-4011-141</t>
  </si>
  <si>
    <t>BOARD MEMBER STIPEND</t>
  </si>
  <si>
    <t>11-4011-220</t>
  </si>
  <si>
    <t>ELECTED OFFICIAL FICA</t>
  </si>
  <si>
    <t>11-4011-242</t>
  </si>
  <si>
    <t>EDUCATION &amp; TRAVEL ELECTED OFF</t>
  </si>
  <si>
    <t>11-4011-290</t>
  </si>
  <si>
    <t>ELECTION FEE</t>
  </si>
  <si>
    <t>11-4011-330</t>
  </si>
  <si>
    <t>CABARRUS ECONOMIC DEVELOP</t>
  </si>
  <si>
    <t>11-4011-331</t>
  </si>
  <si>
    <t>CABARRUS ROWAN MPO</t>
  </si>
  <si>
    <t>11-4011-610</t>
  </si>
  <si>
    <t>Meetings and Supplies</t>
  </si>
  <si>
    <t>11-4011-800</t>
  </si>
  <si>
    <t>Board Miscellaneous</t>
  </si>
  <si>
    <t>11-4015-110</t>
  </si>
  <si>
    <t>ADMIN-SALARIES &amp; WAGES</t>
  </si>
  <si>
    <t>11-4015-115</t>
  </si>
  <si>
    <t>LONGEVITY - ADMIN</t>
  </si>
  <si>
    <t>11-4015-116</t>
  </si>
  <si>
    <t>Additional Earnings-LUMP SUM</t>
  </si>
  <si>
    <t>11-4015-210</t>
  </si>
  <si>
    <t>HEALTH INS BCBS STATE</t>
  </si>
  <si>
    <t>11-4015-213</t>
  </si>
  <si>
    <t>INS-DENTAL/VISION</t>
  </si>
  <si>
    <t>11-4015-215</t>
  </si>
  <si>
    <t xml:space="preserve">DEPENDENT INSURANCE </t>
  </si>
  <si>
    <t>11-4015-216</t>
  </si>
  <si>
    <t>Future Retiree Insurance</t>
  </si>
  <si>
    <t>11-4015-220</t>
  </si>
  <si>
    <t>ADMIN-FICA</t>
  </si>
  <si>
    <t>11-4015-230</t>
  </si>
  <si>
    <t>ADMIN -NC State Retirement</t>
  </si>
  <si>
    <t>11-4015-232</t>
  </si>
  <si>
    <t>ADMIN 401K</t>
  </si>
  <si>
    <t>11-4015-235</t>
  </si>
  <si>
    <t>RETIREE INSURANCE</t>
  </si>
  <si>
    <t>11-4015-241</t>
  </si>
  <si>
    <t>DUES &amp; SUBSCRIPTIONS</t>
  </si>
  <si>
    <t>11-4015-242</t>
  </si>
  <si>
    <t>ADMIN-EDUCATION &amp; TRAVEL</t>
  </si>
  <si>
    <t>11-4015-260</t>
  </si>
  <si>
    <t>INSURANCE-WORKMAN'S COMP</t>
  </si>
  <si>
    <t>11-4015-320</t>
  </si>
  <si>
    <t>ATTORNEY FEES</t>
  </si>
  <si>
    <t>11-4015-321</t>
  </si>
  <si>
    <t>AUDITOR FEES</t>
  </si>
  <si>
    <t>11-4015-323</t>
  </si>
  <si>
    <t>TAX COLLECTION</t>
  </si>
  <si>
    <t>11-4015-324</t>
  </si>
  <si>
    <t>TAX PENALTY PAID TO SCHOOL SYSTEM</t>
  </si>
  <si>
    <t>11-4015-325</t>
  </si>
  <si>
    <t xml:space="preserve">Contract Services- Engineering </t>
  </si>
  <si>
    <t>11-4015-335</t>
  </si>
  <si>
    <t>Town Branding</t>
  </si>
  <si>
    <t>11-4015-340</t>
  </si>
  <si>
    <t>ADMIN-CONTRACTED SERVICES (Randy)</t>
  </si>
  <si>
    <t>11-4015-341</t>
  </si>
  <si>
    <t>ADMIN-CONTRACT IT SVCS</t>
  </si>
  <si>
    <t>11-4015-342</t>
  </si>
  <si>
    <t>ADMIN COPIER CONTRACT</t>
  </si>
  <si>
    <t>11-4015-531</t>
  </si>
  <si>
    <t>Employee Phone Expense</t>
  </si>
  <si>
    <t>11-4015-540</t>
  </si>
  <si>
    <t>ADVERTISING</t>
  </si>
  <si>
    <t>11-4015-611</t>
  </si>
  <si>
    <t>OFFICE SUPPLIES &amp; POSTAGE</t>
  </si>
  <si>
    <t>11-4015-615</t>
  </si>
  <si>
    <t>COMPUTERS &amp; SOFTWARE</t>
  </si>
  <si>
    <t>11-4015-631</t>
  </si>
  <si>
    <t>OFFICE STAFF UNIFORMS</t>
  </si>
  <si>
    <t>11-4015-720</t>
  </si>
  <si>
    <t>11-4015-760</t>
  </si>
  <si>
    <t>Capital Outlay-Land Acquisition</t>
  </si>
  <si>
    <t>11-4015-800</t>
  </si>
  <si>
    <t>ADMIN. MISCELLANEOUS</t>
  </si>
  <si>
    <t>11-4019-110</t>
  </si>
  <si>
    <t>P&amp;Z Clerk-Salary</t>
  </si>
  <si>
    <t>11-4019-111</t>
  </si>
  <si>
    <t>CODE ENFORCEMENT PART TIME WAGES</t>
  </si>
  <si>
    <t>11-4019-112</t>
  </si>
  <si>
    <t>Planning Director -Salary</t>
  </si>
  <si>
    <t>11-4019-141</t>
  </si>
  <si>
    <t>PLANNING BOARD STIPEND</t>
  </si>
  <si>
    <t>11-4019-210</t>
  </si>
  <si>
    <t>HEALTH INS - BCBS STATE</t>
  </si>
  <si>
    <t>11-4019-213</t>
  </si>
  <si>
    <t>11-4019-220</t>
  </si>
  <si>
    <t>FICA</t>
  </si>
  <si>
    <t>11-4019-230</t>
  </si>
  <si>
    <t>NC State Retirement</t>
  </si>
  <si>
    <t>11-4019-232</t>
  </si>
  <si>
    <t>401K</t>
  </si>
  <si>
    <t>11-4019-241</t>
  </si>
  <si>
    <t>Dues &amp; Subscriptions</t>
  </si>
  <si>
    <t>11-4019-242</t>
  </si>
  <si>
    <t>EDUCATION &amp; TRAVEL</t>
  </si>
  <si>
    <t>11-4019-315</t>
  </si>
  <si>
    <t>Attorney Fees</t>
  </si>
  <si>
    <t>11-4019-320</t>
  </si>
  <si>
    <t>CONTRACT SERVICES-PLANNING</t>
  </si>
  <si>
    <t>11-4019-330</t>
  </si>
  <si>
    <t>Abatement &amp; Demolition</t>
  </si>
  <si>
    <t>11-4019-335</t>
  </si>
  <si>
    <t>Pleasant Life</t>
  </si>
  <si>
    <t>11-4019-340</t>
  </si>
  <si>
    <t>STUDIES</t>
  </si>
  <si>
    <t>11-4019-465</t>
  </si>
  <si>
    <t>Downtown Development</t>
  </si>
  <si>
    <t>11-4019-466</t>
  </si>
  <si>
    <t>Facade Improvement &amp; Mural Program</t>
  </si>
  <si>
    <t>11-4019-467</t>
  </si>
  <si>
    <t>Economic Development</t>
  </si>
  <si>
    <t>11-4019-540</t>
  </si>
  <si>
    <t>11-4019-611</t>
  </si>
  <si>
    <t>11-4019-612</t>
  </si>
  <si>
    <t>Resources &amp; Manuals</t>
  </si>
  <si>
    <t>11-4019-631</t>
  </si>
  <si>
    <t>Uniforms</t>
  </si>
  <si>
    <t>11-4019-720</t>
  </si>
  <si>
    <t>Capital Outlay-Building &amp; Structures</t>
  </si>
  <si>
    <t>11-4019-800</t>
  </si>
  <si>
    <t>CODE ENFORCEMENT- MISC.</t>
  </si>
  <si>
    <t>11-4021-320</t>
  </si>
  <si>
    <t>POLICE-CONTRACT SER. CAB. CO.</t>
  </si>
  <si>
    <t>11-4021-431</t>
  </si>
  <si>
    <t>POL-MAINT. &amp; REPAIR VEH. &amp; EQI</t>
  </si>
  <si>
    <t>11-4021-610</t>
  </si>
  <si>
    <t>POLICE-DEPT SUPPLIES &amp; MATERIA</t>
  </si>
  <si>
    <t>11-4021-611</t>
  </si>
  <si>
    <t>Police-Admin Services Fee</t>
  </si>
  <si>
    <t>11-4021-626</t>
  </si>
  <si>
    <t>POLICE FUEL</t>
  </si>
  <si>
    <t>11-4021-740</t>
  </si>
  <si>
    <t>POLICE-CAP. OUTLAY VEH &amp; EQUIP</t>
  </si>
  <si>
    <t>11-4022-120</t>
  </si>
  <si>
    <t>11-4022-121</t>
  </si>
  <si>
    <t>PAY PER CALL</t>
  </si>
  <si>
    <t>11-4022-210</t>
  </si>
  <si>
    <t>11-4022-213</t>
  </si>
  <si>
    <t>11-4022-220</t>
  </si>
  <si>
    <t>11-4022-230</t>
  </si>
  <si>
    <t>11-4022-232</t>
  </si>
  <si>
    <t>FD 401K</t>
  </si>
  <si>
    <t>11-4022-241</t>
  </si>
  <si>
    <t>FD DUES &amp; SUBSCRIPTIONS</t>
  </si>
  <si>
    <t>11-4022-242</t>
  </si>
  <si>
    <t>FD Training/Public Education &amp; Prevention</t>
  </si>
  <si>
    <t>11-4022-243</t>
  </si>
  <si>
    <t>Physicals</t>
  </si>
  <si>
    <t>11-4022-260</t>
  </si>
  <si>
    <t>FD INSURANCE-WORKER COMP</t>
  </si>
  <si>
    <t>11-4022-321</t>
  </si>
  <si>
    <t>FD AUDITING FEES</t>
  </si>
  <si>
    <t>11-4022-340</t>
  </si>
  <si>
    <t>FD CONTRACTED SERVICES</t>
  </si>
  <si>
    <t>11-4022-341</t>
  </si>
  <si>
    <t>FD CONTRACT A&amp;E</t>
  </si>
  <si>
    <t>11-4022-412</t>
  </si>
  <si>
    <t>FD UTILITIES</t>
  </si>
  <si>
    <t>11-4022-430</t>
  </si>
  <si>
    <t>FD MAINT. &amp; REPAIR-BUILDING</t>
  </si>
  <si>
    <t>11-4022-431</t>
  </si>
  <si>
    <t>FD MAINT. &amp; REPAIR-VEH &amp; EQUIP</t>
  </si>
  <si>
    <t>11-4022-520</t>
  </si>
  <si>
    <t>FD-INSURANCE PROPERTY &amp; CAUSAL</t>
  </si>
  <si>
    <t>11-4022-530</t>
  </si>
  <si>
    <t>FD TELEPHONE</t>
  </si>
  <si>
    <t>11-4022-531</t>
  </si>
  <si>
    <t>FD COMMUNICATIONS-MOBILE</t>
  </si>
  <si>
    <t>11-4022-610</t>
  </si>
  <si>
    <t>STATION/SUPPLIES &amp; MATERIALS</t>
  </si>
  <si>
    <t>11-4022-611</t>
  </si>
  <si>
    <t>FD OFFICE SUPPLIES</t>
  </si>
  <si>
    <t>11-4022-612</t>
  </si>
  <si>
    <t>FIRE AND RESCUE SUPPLIES</t>
  </si>
  <si>
    <t>11-4022-613</t>
  </si>
  <si>
    <t>FD UNIFORMS</t>
  </si>
  <si>
    <t>11-4022-614</t>
  </si>
  <si>
    <t>FD EMS SUPPLIES</t>
  </si>
  <si>
    <t>11-4022-615</t>
  </si>
  <si>
    <t>FD COMPUTERS &amp; SOFTWARE</t>
  </si>
  <si>
    <t>11-4022-616</t>
  </si>
  <si>
    <t>FD-PERSONAL PROTECTION EQUIP</t>
  </si>
  <si>
    <t>11-4022-626</t>
  </si>
  <si>
    <t>FD-FUEL</t>
  </si>
  <si>
    <t>11-4022-720</t>
  </si>
  <si>
    <t>FD-CAP. OUTLAY BUILDING</t>
  </si>
  <si>
    <t>11-4022-730</t>
  </si>
  <si>
    <t>FD-Cap Reserve-Radio Replacement</t>
  </si>
  <si>
    <t>11-4022-740</t>
  </si>
  <si>
    <t>FD-CAP. OUTLAY-VEHICLE &amp; EQUIP</t>
  </si>
  <si>
    <t>11-4022-800</t>
  </si>
  <si>
    <t>FD- MISCELLANEOUS</t>
  </si>
  <si>
    <t>11-4030-340</t>
  </si>
  <si>
    <t>PW-CONTRACTED SERVICES</t>
  </si>
  <si>
    <t>11-4030-412</t>
  </si>
  <si>
    <t>PW-UTILITIES</t>
  </si>
  <si>
    <t>11-4030-430</t>
  </si>
  <si>
    <t>PW-MAINT &amp; REPAIR-BUILDING</t>
  </si>
  <si>
    <t>11-4030-520</t>
  </si>
  <si>
    <t>PW-INSURANCE-PROP &amp; CAUSALITY</t>
  </si>
  <si>
    <t>11-4030-530</t>
  </si>
  <si>
    <t>PW-TELEPHONE</t>
  </si>
  <si>
    <t>11-4030-611</t>
  </si>
  <si>
    <t>PW-OFFICE SUPPLIES</t>
  </si>
  <si>
    <t>11-4030-720</t>
  </si>
  <si>
    <t>PW-CAPT. OUTLAY-BUILDING</t>
  </si>
  <si>
    <t>11-4030-800</t>
  </si>
  <si>
    <t>PW-Miscellaneous</t>
  </si>
  <si>
    <t>11-4031-120</t>
  </si>
  <si>
    <t>PW-SALARIES &amp; WAGES</t>
  </si>
  <si>
    <t>11-4031-122</t>
  </si>
  <si>
    <t>PT-Public Works Manager</t>
  </si>
  <si>
    <t>11-4031-210</t>
  </si>
  <si>
    <t>11-4031-213</t>
  </si>
  <si>
    <t>11-4031-220</t>
  </si>
  <si>
    <t>PW-FICA</t>
  </si>
  <si>
    <t>11-4031-230</t>
  </si>
  <si>
    <t>PW-NC State Retirement</t>
  </si>
  <si>
    <t>11-4031-232</t>
  </si>
  <si>
    <t>PW-401K</t>
  </si>
  <si>
    <t>11-4031-242</t>
  </si>
  <si>
    <t>PW-EDUCATION &amp; TRAVEL</t>
  </si>
  <si>
    <t>11-4031-260</t>
  </si>
  <si>
    <t>11-4031-320</t>
  </si>
  <si>
    <t>Contract Services (ENGINEERING)</t>
  </si>
  <si>
    <t>11-4031-321</t>
  </si>
  <si>
    <t>Contracted Services</t>
  </si>
  <si>
    <t>11-4031-422</t>
  </si>
  <si>
    <t>SNOW &amp; ICE REMOVAL</t>
  </si>
  <si>
    <t>11-4031-431</t>
  </si>
  <si>
    <t>PW MAINT. &amp; REPAIR-VEH &amp; EQUIP</t>
  </si>
  <si>
    <t>11-4031-432</t>
  </si>
  <si>
    <t>PW-MAINT &amp; REPAIR-SIDEWALKS</t>
  </si>
  <si>
    <t>11-4031-433</t>
  </si>
  <si>
    <t>PW-MAINT &amp; REPAIR-STREETS</t>
  </si>
  <si>
    <t>11-4031-434</t>
  </si>
  <si>
    <t>PW MAINT. &amp; REPAIR- PARKING LOT</t>
  </si>
  <si>
    <t>11-4031-610</t>
  </si>
  <si>
    <t>PW-DEPT. SUPPLIES &amp; MATERIAL</t>
  </si>
  <si>
    <t>11-4031-626</t>
  </si>
  <si>
    <t>PW FUEL</t>
  </si>
  <si>
    <t>11-4031-730</t>
  </si>
  <si>
    <t>PW CAP. OUTLAY-Infrastructure &amp; Streets</t>
  </si>
  <si>
    <t>11-4031-740</t>
  </si>
  <si>
    <t>PW-CAP. OUTLAY-VEH. &amp; EQUIP</t>
  </si>
  <si>
    <t>11-4031-800</t>
  </si>
  <si>
    <t>PW-POWELL FUND EXPENDITURE</t>
  </si>
  <si>
    <t>11-4032-330</t>
  </si>
  <si>
    <t>SANT-CONT. SER.-RECYCLING</t>
  </si>
  <si>
    <t>11-4032-340</t>
  </si>
  <si>
    <t>SANT-CONTRACT SERVICES</t>
  </si>
  <si>
    <t>11-4032-421</t>
  </si>
  <si>
    <t>SANT-LANDFILL FEES</t>
  </si>
  <si>
    <t>11-4032-610</t>
  </si>
  <si>
    <t>SANT-DEPT. SUPPLIES &amp; MATERIAL</t>
  </si>
  <si>
    <t>11-4033-120</t>
  </si>
  <si>
    <t>BG-SALARIES &amp; WAGES</t>
  </si>
  <si>
    <t>11-4033-210</t>
  </si>
  <si>
    <t>11-4033-213</t>
  </si>
  <si>
    <t>11-4033-220</t>
  </si>
  <si>
    <t>BG-FICA</t>
  </si>
  <si>
    <t>11-4033-230</t>
  </si>
  <si>
    <t>BG- NC State Retirement</t>
  </si>
  <si>
    <t>11-4033-232</t>
  </si>
  <si>
    <t>BG-401K</t>
  </si>
  <si>
    <t>11-4033-260</t>
  </si>
  <si>
    <t>11-4033-431</t>
  </si>
  <si>
    <t>BG-MAINT. &amp; REPAIR-VEH. &amp; EQUI</t>
  </si>
  <si>
    <t>11-4033-610</t>
  </si>
  <si>
    <t>BG-DEPT. SUPPLIES &amp; MAT</t>
  </si>
  <si>
    <t>11-4033-740</t>
  </si>
  <si>
    <t>CAPITAL OUTLAY-BLDG GROUNDS - EQUIPMENT</t>
  </si>
  <si>
    <t>11-4051-430</t>
  </si>
  <si>
    <t>PROPERTY  MAINTENANCE</t>
  </si>
  <si>
    <t>11-4051-720</t>
  </si>
  <si>
    <t>CAPITAL OUTLAY-Buildings &amp; Structures</t>
  </si>
  <si>
    <t>11-4051-821</t>
  </si>
  <si>
    <t>MT. PLEASANT BEAUTIFICATION</t>
  </si>
  <si>
    <t>11-4051-822</t>
  </si>
  <si>
    <t>CVAN-BATTERED WOMEN'S SHELTER</t>
  </si>
  <si>
    <t>11-4051-823</t>
  </si>
  <si>
    <t>CABARRUS ARTS COUNCIL</t>
  </si>
  <si>
    <t>11-4051-824</t>
  </si>
  <si>
    <t>EASTERN CABARRUS HISTORIC</t>
  </si>
  <si>
    <t>11-4051-825</t>
  </si>
  <si>
    <t>CABARRUS HEALTH ALLIANCE</t>
  </si>
  <si>
    <t>11-4051-826</t>
  </si>
  <si>
    <t>YOUTH COUNCIL</t>
  </si>
  <si>
    <t>11-4051-850</t>
  </si>
  <si>
    <t>INDEPENDENCE DAY CELEBRATION</t>
  </si>
  <si>
    <t>11-4051-851</t>
  </si>
  <si>
    <t>CHRISTMAS PARADE</t>
  </si>
  <si>
    <t>11-4051-852</t>
  </si>
  <si>
    <t>CHARITABLE CONTRIBUTION</t>
  </si>
  <si>
    <t>11-4051-853</t>
  </si>
  <si>
    <t>CHRISTMAS DECORATIONS</t>
  </si>
  <si>
    <t>11-4051-854</t>
  </si>
  <si>
    <t>EVENTS EXPENSE</t>
  </si>
  <si>
    <t>11-4071-002</t>
  </si>
  <si>
    <t>FIRE Truck Smeal PRINCIPAL</t>
  </si>
  <si>
    <t>11-4071-003</t>
  </si>
  <si>
    <t>FIRE ENG Tanker PRINCIPAL</t>
  </si>
  <si>
    <t>11-4071-004</t>
  </si>
  <si>
    <t>PUBLIC WORKS FACILITY PRINCIPA</t>
  </si>
  <si>
    <t>11-4071-005</t>
  </si>
  <si>
    <t>11-4072-002</t>
  </si>
  <si>
    <t>FIRE Truck Smeal INTEREST</t>
  </si>
  <si>
    <t>11-4072-003</t>
  </si>
  <si>
    <t>FIRE ENG. Tanker INTEREST</t>
  </si>
  <si>
    <t>11-4072-004</t>
  </si>
  <si>
    <t>PUBLIC WORKS FACILITY INTEREST</t>
  </si>
  <si>
    <t>11-4072-005</t>
  </si>
  <si>
    <t>11-4091-890</t>
  </si>
  <si>
    <t>TRANSFER OPERATING OUT W&amp;S</t>
  </si>
  <si>
    <t>11-4091-891</t>
  </si>
  <si>
    <t>Transfer Out to  FD Capital Project</t>
  </si>
  <si>
    <t>11-4091-892</t>
  </si>
  <si>
    <t>TRANSFER OPERATING OUT-RESERVE</t>
  </si>
  <si>
    <t>11-4091-893</t>
  </si>
  <si>
    <t>TRANSFER POWELL BILL FUNDS</t>
  </si>
  <si>
    <t>11-4091-894</t>
  </si>
  <si>
    <t>Transfer Out to USDA Capital Project</t>
  </si>
  <si>
    <t>11-4091-895</t>
  </si>
  <si>
    <t>Transfer out Summer St Capital Project</t>
  </si>
  <si>
    <t xml:space="preserve">Fund: 21  </t>
  </si>
  <si>
    <t>21-3016-900</t>
  </si>
  <si>
    <t>WATER CHARGES</t>
  </si>
  <si>
    <t>21</t>
  </si>
  <si>
    <t>21-3016-910</t>
  </si>
  <si>
    <t>SEWER CHARGES</t>
  </si>
  <si>
    <t>21-3020-900</t>
  </si>
  <si>
    <t>TAP AND DEPOSIT FEES</t>
  </si>
  <si>
    <t>21-3020-910</t>
  </si>
  <si>
    <t>Application &amp; Transfer Fees</t>
  </si>
  <si>
    <t>21-3020-920</t>
  </si>
  <si>
    <t>PENALTIES</t>
  </si>
  <si>
    <t>21-3034-900</t>
  </si>
  <si>
    <t>American Rescue Plan (ARP)</t>
  </si>
  <si>
    <t>21-3034-910</t>
  </si>
  <si>
    <t>FEMA Grant for Dam Repair Project</t>
  </si>
  <si>
    <t>21-3061-900</t>
  </si>
  <si>
    <t>21-3090-900</t>
  </si>
  <si>
    <t>MISCELLANEOUS</t>
  </si>
  <si>
    <t>21-3090-901</t>
  </si>
  <si>
    <t>21-3090-902</t>
  </si>
  <si>
    <t>FEMA -Reimbursements</t>
  </si>
  <si>
    <t>21-3091-900</t>
  </si>
  <si>
    <t>APPROPRIATION OF W&amp;S FUND BALA</t>
  </si>
  <si>
    <t>21-3091-910</t>
  </si>
  <si>
    <t>Transfer from Capital Projects</t>
  </si>
  <si>
    <t>21-3091-920</t>
  </si>
  <si>
    <t>21-3092-900</t>
  </si>
  <si>
    <t>21-3092-910</t>
  </si>
  <si>
    <t>21-3093-900</t>
  </si>
  <si>
    <t>OTHER FINANCING SOURCES-INST F</t>
  </si>
  <si>
    <t>21-3094-900</t>
  </si>
  <si>
    <t>Lease Revenue Cell Phone Satellites</t>
  </si>
  <si>
    <t>21-4015-115</t>
  </si>
  <si>
    <t>LONGEVITY - WATER &amp; SEWER ADMN</t>
  </si>
  <si>
    <t>21-4015-116</t>
  </si>
  <si>
    <t>21-4015-120</t>
  </si>
  <si>
    <t>SALARIES &amp; WAGES</t>
  </si>
  <si>
    <t>21-4015-210</t>
  </si>
  <si>
    <t>21-4015-213</t>
  </si>
  <si>
    <t>21-4015-216</t>
  </si>
  <si>
    <t>21-4015-220</t>
  </si>
  <si>
    <t>21-4015-230</t>
  </si>
  <si>
    <t>21-4015-232</t>
  </si>
  <si>
    <t>WS-ADMIN 401K</t>
  </si>
  <si>
    <t>21-4015-235</t>
  </si>
  <si>
    <t>21-4015-241</t>
  </si>
  <si>
    <t>21-4015-260</t>
  </si>
  <si>
    <t>21-4015-320</t>
  </si>
  <si>
    <t>CONTRACT SERVICES-ENGINEER</t>
  </si>
  <si>
    <t>21-4015-321</t>
  </si>
  <si>
    <t>21-4015-322</t>
  </si>
  <si>
    <t>21-4015-340</t>
  </si>
  <si>
    <t>Admin-Contracted Services (Randy)</t>
  </si>
  <si>
    <t>21-4015-342</t>
  </si>
  <si>
    <t>Admin- Copier Contract</t>
  </si>
  <si>
    <t>21-4015-442</t>
  </si>
  <si>
    <t>EQUIPMENT LEASE</t>
  </si>
  <si>
    <t>21-4015-470</t>
  </si>
  <si>
    <t>Credit Card Processing Fees</t>
  </si>
  <si>
    <t>21-4015-531</t>
  </si>
  <si>
    <t>21-4015-611</t>
  </si>
  <si>
    <t>OFFICE SUPPLIES &amp; POSTAG</t>
  </si>
  <si>
    <t>21-4015-613</t>
  </si>
  <si>
    <t>UNIFORMS</t>
  </si>
  <si>
    <t>21-4015-626</t>
  </si>
  <si>
    <t>FUEL</t>
  </si>
  <si>
    <t>21-4015-720</t>
  </si>
  <si>
    <t>21-4015-800</t>
  </si>
  <si>
    <t>Miscellaneous</t>
  </si>
  <si>
    <t>21-4015-865</t>
  </si>
  <si>
    <t>BAD DEBT PROVISION</t>
  </si>
  <si>
    <t>21-4030-340</t>
  </si>
  <si>
    <t>CONTRACTED SERVICES</t>
  </si>
  <si>
    <t>21-4030-412</t>
  </si>
  <si>
    <t>UTILITIES</t>
  </si>
  <si>
    <t>21-4030-430</t>
  </si>
  <si>
    <t>MAINT. &amp; REPAIR-BUILDING</t>
  </si>
  <si>
    <t>21-4030-520</t>
  </si>
  <si>
    <t>21-4030-530</t>
  </si>
  <si>
    <t>TELEPHONE</t>
  </si>
  <si>
    <t>21-4030-611</t>
  </si>
  <si>
    <t>OFFICE SUPPLIES</t>
  </si>
  <si>
    <t>21-4030-720</t>
  </si>
  <si>
    <t>CAPITAL OUTLAY-BUILDING</t>
  </si>
  <si>
    <t>21-4034-120</t>
  </si>
  <si>
    <t>SALARIES &amp; WAGES-WATER</t>
  </si>
  <si>
    <t>21-4034-210</t>
  </si>
  <si>
    <t>HEALTH INS-BCBS</t>
  </si>
  <si>
    <t>21-4034-213</t>
  </si>
  <si>
    <t>21-4034-220</t>
  </si>
  <si>
    <t>FICA-WATER</t>
  </si>
  <si>
    <t>21-4034-230</t>
  </si>
  <si>
    <t>Water- NC State Retirement</t>
  </si>
  <si>
    <t>21-4034-232</t>
  </si>
  <si>
    <t>WATER-401K</t>
  </si>
  <si>
    <t>21-4034-242</t>
  </si>
  <si>
    <t>EDUCATION &amp; TRAVEL-WATER</t>
  </si>
  <si>
    <t>21-4034-320</t>
  </si>
  <si>
    <t>CONTRACT SERVICES-WATER</t>
  </si>
  <si>
    <t>21-4034-411</t>
  </si>
  <si>
    <t>WATER PURCHASES-WATER</t>
  </si>
  <si>
    <t>21-4034-430</t>
  </si>
  <si>
    <t>Maint &amp; Repair HYDRANTS</t>
  </si>
  <si>
    <t>21-4034-431</t>
  </si>
  <si>
    <t>21-4034-432</t>
  </si>
  <si>
    <t>MAINT. &amp; REPAIR-WATER LINES</t>
  </si>
  <si>
    <t>21-4034-433</t>
  </si>
  <si>
    <t>MAINT. &amp; REPAIR-METERS</t>
  </si>
  <si>
    <t>21-4034-610</t>
  </si>
  <si>
    <t>DEPARTMENT SUPPLIES-WATER</t>
  </si>
  <si>
    <t>21-4034-730</t>
  </si>
  <si>
    <t>CAPITAL OUTLAY-INFRASTRUCTURE-</t>
  </si>
  <si>
    <t>21-4034-740</t>
  </si>
  <si>
    <t>CAPITAL OUTLAY-VEHICLES &amp; EQUI</t>
  </si>
  <si>
    <t>21-4034-800</t>
  </si>
  <si>
    <t>21-4035-120</t>
  </si>
  <si>
    <t>SALARIES &amp; WAGES-SEWER</t>
  </si>
  <si>
    <t>21-4035-210</t>
  </si>
  <si>
    <t>21-4035-213</t>
  </si>
  <si>
    <t>21-4035-220</t>
  </si>
  <si>
    <t>FICA-SEWER</t>
  </si>
  <si>
    <t>21-4035-230</t>
  </si>
  <si>
    <t>Sewer- NC State Retirement</t>
  </si>
  <si>
    <t>21-4035-232</t>
  </si>
  <si>
    <t>SEWER-401K</t>
  </si>
  <si>
    <t>21-4035-242</t>
  </si>
  <si>
    <t>EDUCATION &amp; TRAVEL-SEWER</t>
  </si>
  <si>
    <t>21-4035-411</t>
  </si>
  <si>
    <t>SEWER TREATMENT</t>
  </si>
  <si>
    <t>21-4035-431</t>
  </si>
  <si>
    <t>21-4035-432</t>
  </si>
  <si>
    <t>MAINT. &amp; REPAIR-SEWER LINES</t>
  </si>
  <si>
    <t>21-4035-433</t>
  </si>
  <si>
    <t>MAINT. &amp; REPAIR-PUMP STATIONS</t>
  </si>
  <si>
    <t>21-4035-434</t>
  </si>
  <si>
    <t>21-4035-610</t>
  </si>
  <si>
    <t>DEPARTMENT SUPPLIES &amp; MATERIAL</t>
  </si>
  <si>
    <t>21-4035-730</t>
  </si>
  <si>
    <t>CAPITAL OUTLAY-INFRASTRUCTURE</t>
  </si>
  <si>
    <t>21-4035-740</t>
  </si>
  <si>
    <t>CAPITAL OUTLAY-VEHICLE &amp; EQUIP</t>
  </si>
  <si>
    <t>21-4035-800</t>
  </si>
  <si>
    <t>MISCELLANEOUS-SEWER</t>
  </si>
  <si>
    <t>21-4037-115</t>
  </si>
  <si>
    <t>PLANT-LONGEVITY</t>
  </si>
  <si>
    <t>21-4037-116</t>
  </si>
  <si>
    <t>21-4037-120</t>
  </si>
  <si>
    <t>SALARIES &amp; WAGES-PLANT</t>
  </si>
  <si>
    <t>21-4037-122</t>
  </si>
  <si>
    <t>PT-SALARY-PLANT</t>
  </si>
  <si>
    <t>21-4037-210</t>
  </si>
  <si>
    <t>HEALTH INS-BCBS-PLANT</t>
  </si>
  <si>
    <t>21-4037-213</t>
  </si>
  <si>
    <t>INSURANCE-DENTAL/VISION-PLANT</t>
  </si>
  <si>
    <t>21-4037-220</t>
  </si>
  <si>
    <t>FICA-PLANT</t>
  </si>
  <si>
    <t>21-4037-230</t>
  </si>
  <si>
    <t>Plant- NC State Retirement</t>
  </si>
  <si>
    <t>21-4037-232</t>
  </si>
  <si>
    <t>Plant 401K</t>
  </si>
  <si>
    <t>21-4037-241</t>
  </si>
  <si>
    <t>DUES &amp; SUBSCRIPTIONS-PLANT</t>
  </si>
  <si>
    <t>21-4037-242</t>
  </si>
  <si>
    <t>EDUCATION &amp; TRAVEL-PLANT</t>
  </si>
  <si>
    <t>21-4037-260</t>
  </si>
  <si>
    <t>WORKER'S COMP-PLANT</t>
  </si>
  <si>
    <t>21-4037-330</t>
  </si>
  <si>
    <t>CONTRACT SERVICES-PLANT</t>
  </si>
  <si>
    <t>21-4037-412</t>
  </si>
  <si>
    <t>UTILITIES-PLANT (POWER)</t>
  </si>
  <si>
    <t>21-4037-430</t>
  </si>
  <si>
    <t>MAINT &amp; REPAIR BLDG- PLANT</t>
  </si>
  <si>
    <t>21-4037-431</t>
  </si>
  <si>
    <t>MAINT &amp; REPAIR-VEHICLE-PLANT</t>
  </si>
  <si>
    <t>21-4037-433</t>
  </si>
  <si>
    <t>MAINTENANCE - EQUIPMENT-PLANT</t>
  </si>
  <si>
    <t>21-4037-434</t>
  </si>
  <si>
    <t xml:space="preserve">Dredging </t>
  </si>
  <si>
    <t>21-4037-520</t>
  </si>
  <si>
    <t>INSURANCE (PROPERTY)-PLANT</t>
  </si>
  <si>
    <t>21-4037-530</t>
  </si>
  <si>
    <t>TELEPHONE-PLANT</t>
  </si>
  <si>
    <t>21-4037-531</t>
  </si>
  <si>
    <t>21-4037-610</t>
  </si>
  <si>
    <t>Lab &amp; Testing Supplies</t>
  </si>
  <si>
    <t>21-4037-611</t>
  </si>
  <si>
    <t>OFFICE SUPPLIES-PLANT</t>
  </si>
  <si>
    <t>21-4037-612</t>
  </si>
  <si>
    <t>CHEMICALS-PLANT</t>
  </si>
  <si>
    <t>21-4037-615</t>
  </si>
  <si>
    <t>COMPUTERS &amp; SOFTWARE-PLANT</t>
  </si>
  <si>
    <t>21-4037-626</t>
  </si>
  <si>
    <t>FUEL-PLANT</t>
  </si>
  <si>
    <t>21-4037-720</t>
  </si>
  <si>
    <t>CAPITAL OUTLAY BLDG</t>
  </si>
  <si>
    <t>21-4037-721</t>
  </si>
  <si>
    <t>CAPITAL OUTLAY FACILITIES &amp; EQUIP - PLANT</t>
  </si>
  <si>
    <t>21-4037-800</t>
  </si>
  <si>
    <t>MISC-PLANT</t>
  </si>
  <si>
    <t>21-4071-002</t>
  </si>
  <si>
    <t>DENR SEWER BOND PRINCIPAL</t>
  </si>
  <si>
    <t>21-4071-003</t>
  </si>
  <si>
    <t>WSACC Water Tank LOAN PAYMENT</t>
  </si>
  <si>
    <t>21-4071-004</t>
  </si>
  <si>
    <t>21-4071-005</t>
  </si>
  <si>
    <t>21-4072-002</t>
  </si>
  <si>
    <t>DENR SEWER BOND INTEREST</t>
  </si>
  <si>
    <t>21-4072-003</t>
  </si>
  <si>
    <t>WSACC Water Tank LOAN INTEREST</t>
  </si>
  <si>
    <t>21-4072-004</t>
  </si>
  <si>
    <t>21-4072-005</t>
  </si>
  <si>
    <t>21-4091-890</t>
  </si>
  <si>
    <t>TRANSFER OPERATING OUT-GENERAL</t>
  </si>
  <si>
    <t>21-4091-891</t>
  </si>
  <si>
    <t>TRANSFER OPER OUT-CAPITAL PROJ</t>
  </si>
  <si>
    <t>21-4091-892</t>
  </si>
  <si>
    <t>TRANSFER OPERATING OUT-CAP. RE</t>
  </si>
  <si>
    <t>21-4091-893</t>
  </si>
  <si>
    <t>Transfer Out-Special Reserve Fund</t>
  </si>
  <si>
    <t>21-4091-894</t>
  </si>
  <si>
    <t>Transfer out to USDA Cap Proj</t>
  </si>
  <si>
    <t xml:space="preserve">Fund: 22  </t>
  </si>
  <si>
    <t>NOTES</t>
  </si>
  <si>
    <t>Duke Energy, Propane</t>
  </si>
  <si>
    <t>waiting on RFP for cost</t>
  </si>
  <si>
    <t>Benchmark $250 month</t>
  </si>
  <si>
    <t>Cab Co Radio Maint Contract</t>
  </si>
  <si>
    <t>Wolfe &amp; Assoc-drug testing</t>
  </si>
  <si>
    <t>Duke Energy, Propane, Union Electric</t>
  </si>
  <si>
    <t>has risen dramatically last 2 months</t>
  </si>
  <si>
    <t>11-4033-122</t>
  </si>
  <si>
    <t>PT Public Works Manager</t>
  </si>
  <si>
    <t>kept at same for future Muncipal Complex loan</t>
  </si>
  <si>
    <t>more people using credit cards for payments</t>
  </si>
  <si>
    <t>Duke, City of Concord</t>
  </si>
  <si>
    <t>ORC-Garrow</t>
  </si>
  <si>
    <t xml:space="preserve">USDA savings </t>
  </si>
  <si>
    <t>5% annual increase for water tank contract</t>
  </si>
  <si>
    <t>Will not need to order cans until June/July 2023  180 recycle 120 trash</t>
  </si>
  <si>
    <t>Book work $4k, audit prep$12K, OPEB study $5, audit $12k</t>
  </si>
  <si>
    <t>Water/Sewer EXPENSES</t>
  </si>
  <si>
    <t>Water/Sewer REVENUE</t>
  </si>
  <si>
    <t>General Fund EXPENSES</t>
  </si>
  <si>
    <t>General Fund REVENUE</t>
  </si>
  <si>
    <t>Revenue TOTALS</t>
  </si>
  <si>
    <t>Dept. Total</t>
  </si>
  <si>
    <t>Total EXPENSES</t>
  </si>
  <si>
    <t>Total Expenses</t>
  </si>
  <si>
    <t>21-4034-122</t>
  </si>
  <si>
    <t>21-4035-122</t>
  </si>
  <si>
    <t>More $$$$  Mission Comm, NCDEQ, WPCSOCC, NCWTFO</t>
  </si>
  <si>
    <t xml:space="preserve">at 97% collection rate up from 96%  -up $11,626 </t>
  </si>
  <si>
    <t>at 97% collection rate up from 96%  -up $36,675</t>
  </si>
  <si>
    <t>FY21/22 $4,761.67, FY20/21 $3,545.84,   FY19/20 $4,634.24</t>
  </si>
  <si>
    <t>Down $9500</t>
  </si>
  <si>
    <t>Up $500</t>
  </si>
  <si>
    <t>Up $1000</t>
  </si>
  <si>
    <t>Up $300</t>
  </si>
  <si>
    <t>$20,000 off-refund is not a REVENUE per Rick Driscoll</t>
  </si>
  <si>
    <t>Current Bgt Amended</t>
  </si>
  <si>
    <t>Current-Original</t>
  </si>
  <si>
    <t>$37,798.25 each qtr</t>
  </si>
  <si>
    <t>removed and put in line 11-4021-320</t>
  </si>
  <si>
    <t>up $1000</t>
  </si>
  <si>
    <t>FUND BALANCE 5yr update to Comp Plan</t>
  </si>
  <si>
    <t>Per Cabarrus County</t>
  </si>
  <si>
    <t>FD SALARY &amp; WAGES-PT &amp; Manadatory Training</t>
  </si>
  <si>
    <t>FD-FICA</t>
  </si>
  <si>
    <t>Up $35,000</t>
  </si>
  <si>
    <t>Cab Co Radio Maint Contract  $3,250</t>
  </si>
  <si>
    <t>Loan Payments for Tanker &amp; E19</t>
  </si>
  <si>
    <t>Total of ALL FD line items</t>
  </si>
  <si>
    <t>Fire Dept. Budget Worksheet</t>
  </si>
  <si>
    <t>Per Cabarrus County  Total from Cab Co $717,093</t>
  </si>
  <si>
    <t>up Salary by $2,500</t>
  </si>
  <si>
    <t>up $3000</t>
  </si>
  <si>
    <t>Up $2,500</t>
  </si>
  <si>
    <t>up $5,000</t>
  </si>
  <si>
    <t>up $2,500 salary increase</t>
  </si>
  <si>
    <t xml:space="preserve">up $2,500 </t>
  </si>
  <si>
    <t>up $1250</t>
  </si>
  <si>
    <t>up $200</t>
  </si>
  <si>
    <t>up $836</t>
  </si>
  <si>
    <t>Added $1,000 extra padding in case of increases</t>
  </si>
  <si>
    <t>FUND BALANCE skid steer</t>
  </si>
  <si>
    <t>PW Truck w/crane  Principal</t>
  </si>
  <si>
    <t>PW Truck w/crane  Interest</t>
  </si>
  <si>
    <t>up $2,000</t>
  </si>
  <si>
    <t>up $2,500</t>
  </si>
  <si>
    <t>McClures, added on Sheriff's Dept for cleaning</t>
  </si>
  <si>
    <r>
      <t xml:space="preserve">Maint. &amp; Repair- </t>
    </r>
    <r>
      <rPr>
        <b/>
        <sz val="8"/>
        <rFont val="Tahoma"/>
        <family val="2"/>
      </rPr>
      <t>USDA</t>
    </r>
    <r>
      <rPr>
        <sz val="8"/>
        <rFont val="Tahoma"/>
        <family val="2"/>
      </rPr>
      <t>/Manholes/Covers</t>
    </r>
  </si>
  <si>
    <r>
      <t xml:space="preserve">Capital Reserve-Water/Sewer </t>
    </r>
    <r>
      <rPr>
        <b/>
        <sz val="8"/>
        <rFont val="Tahoma"/>
        <family val="2"/>
      </rPr>
      <t>USDA</t>
    </r>
  </si>
  <si>
    <t>was for brush grinding</t>
  </si>
  <si>
    <t>up $12,500 to repair electrical at Raw Water Pump Station</t>
  </si>
  <si>
    <t>for updated CIP($20,000) &amp; skid steer ($100,000)</t>
  </si>
  <si>
    <t xml:space="preserve">Capital Reserve-Municipal Complex Project </t>
  </si>
  <si>
    <t>up $15,000 for annual payments for Town Hall project</t>
  </si>
  <si>
    <t>Second year $1.00 hr increase.  49% increase in pay last 9yrs</t>
  </si>
  <si>
    <t>Increased by $20,000 due to higher construction cost to make FD Renovation payments</t>
  </si>
  <si>
    <t>Total $921,424         $78,942 in loan payments.</t>
  </si>
  <si>
    <t>up $6,000- maintenance of Hwy49/73 interchange</t>
  </si>
  <si>
    <t>new ornaments for Town Hall Christmas tree</t>
  </si>
  <si>
    <t>estimating $747,941 for year;  Add $1.25x 1235 customers=$1543x12= $18,525</t>
  </si>
  <si>
    <t>estimating $606,769 for year</t>
  </si>
  <si>
    <t>1235accts x $1.25 increase=$18,000 per year</t>
  </si>
  <si>
    <t>WSACC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</si>
</sst>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$-409]#,##0.00;\([$$-409]#,##0.00\);[$$-409]#,##0.00;@"/>
  </numFmts>
  <fonts count="19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8"/>
      <name val="Tahoma"/>
      <family val="2"/>
    </font>
    <font>
      <b/>
      <sz val="14"/>
      <name val="Calibri"/>
      <family val="2"/>
      <scheme val="minor"/>
    </font>
    <font>
      <b/>
      <sz val="14"/>
      <name val="Tahoma"/>
      <family val="2"/>
    </font>
    <font>
      <b/>
      <sz val="16"/>
      <name val="Arial"/>
      <family val="2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CDCDC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49" fontId="7" fillId="3" borderId="1" xfId="0" applyNumberFormat="1" applyFont="1" applyFill="1" applyBorder="1" applyAlignment="1" applyProtection="1">
      <alignment horizontal="left" vertical="center" wrapText="1" shrinkToFit="1" readingOrder="1"/>
    </xf>
    <xf numFmtId="164" fontId="7" fillId="3" borderId="1" xfId="0" applyNumberFormat="1" applyFont="1" applyFill="1" applyBorder="1" applyAlignment="1" applyProtection="1">
      <alignment horizontal="right" vertical="center" wrapText="1" shrinkToFit="1" readingOrder="1"/>
    </xf>
    <xf numFmtId="49" fontId="3" fillId="3" borderId="2" xfId="0" applyNumberFormat="1" applyFont="1" applyFill="1" applyBorder="1" applyAlignment="1" applyProtection="1">
      <alignment horizontal="left" vertical="center" wrapText="1" shrinkToFit="1" readingOrder="1"/>
    </xf>
    <xf numFmtId="0" fontId="0" fillId="0" borderId="0" xfId="0" applyAlignment="1"/>
    <xf numFmtId="164" fontId="7" fillId="3" borderId="1" xfId="0" applyNumberFormat="1" applyFont="1" applyFill="1" applyBorder="1" applyAlignment="1" applyProtection="1">
      <alignment vertical="center" wrapText="1" shrinkToFit="1" readingOrder="1"/>
    </xf>
    <xf numFmtId="49" fontId="3" fillId="4" borderId="1" xfId="0" applyNumberFormat="1" applyFont="1" applyFill="1" applyBorder="1" applyAlignment="1" applyProtection="1">
      <alignment horizontal="left" vertical="center" wrapText="1" shrinkToFit="1" readingOrder="1"/>
    </xf>
    <xf numFmtId="49" fontId="3" fillId="3" borderId="1" xfId="0" applyNumberFormat="1" applyFont="1" applyFill="1" applyBorder="1" applyAlignment="1" applyProtection="1">
      <alignment horizontal="left" vertical="center" wrapText="1" shrinkToFit="1" readingOrder="1"/>
    </xf>
    <xf numFmtId="164" fontId="3" fillId="3" borderId="2" xfId="0" applyNumberFormat="1" applyFont="1" applyFill="1" applyBorder="1" applyAlignment="1" applyProtection="1">
      <alignment horizontal="right" vertical="center" wrapText="1" shrinkToFit="1" readingOrder="1"/>
    </xf>
    <xf numFmtId="164" fontId="3" fillId="3" borderId="3" xfId="0" applyNumberFormat="1" applyFont="1" applyFill="1" applyBorder="1" applyAlignment="1" applyProtection="1">
      <alignment horizontal="right" vertical="center" wrapText="1" shrinkToFit="1" readingOrder="1"/>
    </xf>
    <xf numFmtId="164" fontId="3" fillId="3" borderId="1" xfId="0" applyNumberFormat="1" applyFont="1" applyFill="1" applyBorder="1" applyAlignment="1" applyProtection="1">
      <alignment horizontal="right" vertical="center" wrapText="1" shrinkToFit="1" readingOrder="1"/>
    </xf>
    <xf numFmtId="164" fontId="7" fillId="3" borderId="3" xfId="0" applyNumberFormat="1" applyFont="1" applyFill="1" applyBorder="1" applyAlignment="1" applyProtection="1">
      <alignment horizontal="right" vertical="center" wrapText="1" shrinkToFit="1" readingOrder="1"/>
    </xf>
    <xf numFmtId="164" fontId="3" fillId="3" borderId="4" xfId="0" applyNumberFormat="1" applyFont="1" applyFill="1" applyBorder="1" applyAlignment="1" applyProtection="1">
      <alignment horizontal="right" vertical="center" wrapText="1" shrinkToFit="1" readingOrder="1"/>
    </xf>
    <xf numFmtId="164" fontId="1" fillId="3" borderId="2" xfId="0" applyNumberFormat="1" applyFont="1" applyFill="1" applyBorder="1" applyAlignment="1" applyProtection="1">
      <alignment horizontal="right" vertical="center" wrapText="1" shrinkToFit="1" readingOrder="1"/>
    </xf>
    <xf numFmtId="164" fontId="1" fillId="3" borderId="3" xfId="0" applyNumberFormat="1" applyFont="1" applyFill="1" applyBorder="1" applyAlignment="1" applyProtection="1">
      <alignment horizontal="right" vertical="center" wrapText="1" shrinkToFit="1" readingOrder="1"/>
    </xf>
    <xf numFmtId="49" fontId="3" fillId="3" borderId="4" xfId="0" applyNumberFormat="1" applyFont="1" applyFill="1" applyBorder="1" applyAlignment="1" applyProtection="1">
      <alignment horizontal="left" vertical="center" wrapText="1" shrinkToFit="1" readingOrder="1"/>
    </xf>
    <xf numFmtId="49" fontId="3" fillId="3" borderId="3" xfId="0" applyNumberFormat="1" applyFont="1" applyFill="1" applyBorder="1" applyAlignment="1" applyProtection="1">
      <alignment horizontal="left" vertical="center" wrapText="1" shrinkToFit="1" readingOrder="1"/>
    </xf>
    <xf numFmtId="6" fontId="2" fillId="0" borderId="0" xfId="0" applyNumberFormat="1" applyFont="1" applyFill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center" readingOrder="1"/>
    </xf>
    <xf numFmtId="49" fontId="1" fillId="2" borderId="3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/>
    <xf numFmtId="0" fontId="11" fillId="0" borderId="0" xfId="0" applyFont="1"/>
    <xf numFmtId="49" fontId="1" fillId="3" borderId="1" xfId="0" applyNumberFormat="1" applyFont="1" applyFill="1" applyBorder="1" applyAlignment="1" applyProtection="1">
      <alignment horizontal="left" vertical="center" wrapText="1" shrinkToFit="1" readingOrder="1"/>
    </xf>
    <xf numFmtId="164" fontId="1" fillId="3" borderId="1" xfId="0" applyNumberFormat="1" applyFont="1" applyFill="1" applyBorder="1" applyAlignment="1" applyProtection="1">
      <alignment horizontal="right" vertical="center" wrapText="1" shrinkToFit="1" readingOrder="1"/>
    </xf>
    <xf numFmtId="0" fontId="12" fillId="0" borderId="0" xfId="0" applyFont="1"/>
    <xf numFmtId="164" fontId="11" fillId="2" borderId="1" xfId="0" applyNumberFormat="1" applyFont="1" applyFill="1" applyBorder="1" applyAlignment="1" applyProtection="1">
      <alignment horizontal="right" vertical="center" readingOrder="1"/>
    </xf>
    <xf numFmtId="164" fontId="11" fillId="2" borderId="3" xfId="0" applyNumberFormat="1" applyFont="1" applyFill="1" applyBorder="1" applyAlignment="1" applyProtection="1">
      <alignment horizontal="right" vertical="center" readingOrder="1"/>
    </xf>
    <xf numFmtId="0" fontId="13" fillId="0" borderId="0" xfId="0" applyFont="1"/>
    <xf numFmtId="49" fontId="14" fillId="3" borderId="1" xfId="0" applyNumberFormat="1" applyFont="1" applyFill="1" applyBorder="1" applyAlignment="1" applyProtection="1">
      <alignment horizontal="left" vertical="center" wrapText="1" shrinkToFit="1" readingOrder="1"/>
    </xf>
    <xf numFmtId="164" fontId="14" fillId="3" borderId="1" xfId="0" applyNumberFormat="1" applyFont="1" applyFill="1" applyBorder="1" applyAlignment="1" applyProtection="1">
      <alignment horizontal="right" vertical="center" wrapText="1" shrinkToFit="1" readingOrder="1"/>
    </xf>
    <xf numFmtId="164" fontId="14" fillId="3" borderId="3" xfId="0" applyNumberFormat="1" applyFont="1" applyFill="1" applyBorder="1" applyAlignment="1" applyProtection="1">
      <alignment horizontal="right" vertical="center" wrapText="1" shrinkToFit="1" readingOrder="1"/>
    </xf>
    <xf numFmtId="49" fontId="1" fillId="4" borderId="1" xfId="0" applyNumberFormat="1" applyFont="1" applyFill="1" applyBorder="1" applyAlignment="1" applyProtection="1">
      <alignment horizontal="left" vertical="center" wrapText="1" shrinkToFit="1" readingOrder="1"/>
    </xf>
    <xf numFmtId="164" fontId="14" fillId="3" borderId="1" xfId="0" applyNumberFormat="1" applyFont="1" applyFill="1" applyBorder="1" applyAlignment="1" applyProtection="1">
      <alignment vertical="center" wrapText="1" shrinkToFit="1" readingOrder="1"/>
    </xf>
    <xf numFmtId="6" fontId="13" fillId="4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 applyProtection="1">
      <alignment horizontal="right" vertical="center" wrapText="1" shrinkToFit="1" readingOrder="1"/>
    </xf>
    <xf numFmtId="164" fontId="1" fillId="4" borderId="1" xfId="0" applyNumberFormat="1" applyFont="1" applyFill="1" applyBorder="1" applyAlignment="1" applyProtection="1">
      <alignment horizontal="right" vertical="center" wrapText="1" shrinkToFit="1" readingOrder="1"/>
    </xf>
    <xf numFmtId="49" fontId="1" fillId="0" borderId="1" xfId="0" applyNumberFormat="1" applyFont="1" applyFill="1" applyBorder="1" applyAlignment="1" applyProtection="1">
      <alignment horizontal="left" vertical="center" wrapText="1" shrinkToFit="1" readingOrder="1"/>
    </xf>
    <xf numFmtId="164" fontId="1" fillId="0" borderId="1" xfId="0" applyNumberFormat="1" applyFont="1" applyFill="1" applyBorder="1" applyAlignment="1" applyProtection="1">
      <alignment vertical="center" wrapText="1" shrinkToFit="1" readingOrder="1"/>
    </xf>
    <xf numFmtId="164" fontId="1" fillId="0" borderId="3" xfId="0" applyNumberFormat="1" applyFont="1" applyFill="1" applyBorder="1" applyAlignment="1" applyProtection="1">
      <alignment vertical="center" wrapText="1" shrinkToFit="1" readingOrder="1"/>
    </xf>
    <xf numFmtId="0" fontId="15" fillId="0" borderId="0" xfId="0" applyFont="1"/>
    <xf numFmtId="164" fontId="16" fillId="2" borderId="1" xfId="0" applyNumberFormat="1" applyFont="1" applyFill="1" applyBorder="1" applyAlignment="1" applyProtection="1">
      <alignment horizontal="right" vertical="center" readingOrder="1"/>
    </xf>
    <xf numFmtId="0" fontId="17" fillId="0" borderId="0" xfId="0" applyFont="1"/>
    <xf numFmtId="164" fontId="18" fillId="2" borderId="1" xfId="0" applyNumberFormat="1" applyFont="1" applyFill="1" applyBorder="1" applyAlignment="1" applyProtection="1">
      <alignment horizontal="right" vertical="center" readingOrder="1"/>
    </xf>
    <xf numFmtId="164" fontId="18" fillId="2" borderId="3" xfId="0" applyNumberFormat="1" applyFont="1" applyFill="1" applyBorder="1" applyAlignment="1" applyProtection="1">
      <alignment horizontal="right" vertical="center" readingOrder="1"/>
    </xf>
    <xf numFmtId="0" fontId="16" fillId="2" borderId="2" xfId="0" applyNumberFormat="1" applyFont="1" applyFill="1" applyBorder="1" applyAlignment="1" applyProtection="1">
      <alignment horizontal="right" vertical="center" readingOrder="1"/>
    </xf>
    <xf numFmtId="164" fontId="1" fillId="2" borderId="1" xfId="0" applyNumberFormat="1" applyFont="1" applyFill="1" applyBorder="1" applyAlignment="1" applyProtection="1">
      <alignment horizontal="right" vertical="center" readingOrder="1"/>
    </xf>
    <xf numFmtId="164" fontId="1" fillId="2" borderId="1" xfId="0" applyNumberFormat="1" applyFont="1" applyFill="1" applyBorder="1" applyAlignment="1" applyProtection="1">
      <alignment vertical="center" readingOrder="1"/>
    </xf>
    <xf numFmtId="0" fontId="10" fillId="4" borderId="0" xfId="0" applyFont="1" applyFill="1"/>
    <xf numFmtId="49" fontId="1" fillId="3" borderId="2" xfId="0" applyNumberFormat="1" applyFont="1" applyFill="1" applyBorder="1" applyAlignment="1" applyProtection="1">
      <alignment horizontal="left" vertical="center" wrapText="1" shrinkToFit="1" readingOrder="1"/>
    </xf>
    <xf numFmtId="164" fontId="1" fillId="0" borderId="3" xfId="0" applyNumberFormat="1" applyFont="1" applyFill="1" applyBorder="1" applyAlignment="1" applyProtection="1">
      <alignment horizontal="right" vertical="center" wrapText="1" shrinkToFit="1" readingOrder="1"/>
    </xf>
    <xf numFmtId="49" fontId="1" fillId="4" borderId="1" xfId="0" applyNumberFormat="1" applyFont="1" applyFill="1" applyBorder="1" applyAlignment="1" applyProtection="1">
      <alignment horizontal="left" vertical="center" wrapText="1" shrinkToFit="1" readingOrder="1"/>
    </xf>
    <xf numFmtId="164" fontId="1" fillId="4" borderId="3" xfId="0" applyNumberFormat="1" applyFont="1" applyFill="1" applyBorder="1" applyAlignment="1" applyProtection="1">
      <alignment horizontal="right" vertical="center" wrapText="1" shrinkToFit="1" readingOrder="1"/>
    </xf>
    <xf numFmtId="49" fontId="1" fillId="3" borderId="1" xfId="0" applyNumberFormat="1" applyFont="1" applyFill="1" applyBorder="1" applyAlignment="1" applyProtection="1">
      <alignment horizontal="left" vertical="center" wrapText="1" shrinkToFit="1" readingOrder="1"/>
    </xf>
    <xf numFmtId="164" fontId="1" fillId="3" borderId="2" xfId="0" applyNumberFormat="1" applyFont="1" applyFill="1" applyBorder="1" applyAlignment="1" applyProtection="1">
      <alignment horizontal="right" vertical="center" wrapText="1" shrinkToFit="1" readingOrder="1"/>
    </xf>
    <xf numFmtId="164" fontId="1" fillId="3" borderId="3" xfId="0" applyNumberFormat="1" applyFont="1" applyFill="1" applyBorder="1" applyAlignment="1" applyProtection="1">
      <alignment horizontal="right" vertical="center" wrapText="1" shrinkToFit="1" readingOrder="1"/>
    </xf>
    <xf numFmtId="164" fontId="1" fillId="3" borderId="1" xfId="0" applyNumberFormat="1" applyFont="1" applyFill="1" applyBorder="1" applyAlignment="1" applyProtection="1">
      <alignment horizontal="right" vertical="center" wrapText="1" shrinkToFit="1" readingOrder="1"/>
    </xf>
    <xf numFmtId="0" fontId="16" fillId="2" borderId="2" xfId="0" applyNumberFormat="1" applyFont="1" applyFill="1" applyBorder="1" applyAlignment="1" applyProtection="1">
      <alignment horizontal="right" vertical="center" readingOrder="1"/>
    </xf>
    <xf numFmtId="0" fontId="1" fillId="2" borderId="2" xfId="0" applyNumberFormat="1" applyFont="1" applyFill="1" applyBorder="1" applyAlignment="1" applyProtection="1">
      <alignment horizontal="right" vertical="center" readingOrder="1"/>
    </xf>
    <xf numFmtId="164" fontId="18" fillId="2" borderId="2" xfId="0" applyNumberFormat="1" applyFont="1" applyFill="1" applyBorder="1" applyAlignment="1" applyProtection="1">
      <alignment horizontal="right" vertical="center" readingOrder="1"/>
    </xf>
    <xf numFmtId="164" fontId="18" fillId="2" borderId="3" xfId="0" applyNumberFormat="1" applyFont="1" applyFill="1" applyBorder="1" applyAlignment="1" applyProtection="1">
      <alignment horizontal="right" vertical="center" readingOrder="1"/>
    </xf>
    <xf numFmtId="164" fontId="18" fillId="2" borderId="1" xfId="0" applyNumberFormat="1" applyFont="1" applyFill="1" applyBorder="1" applyAlignment="1" applyProtection="1">
      <alignment horizontal="right" vertical="center" readingOrder="1"/>
    </xf>
    <xf numFmtId="49" fontId="1" fillId="5" borderId="1" xfId="0" applyNumberFormat="1" applyFont="1" applyFill="1" applyBorder="1" applyAlignment="1" applyProtection="1">
      <alignment horizontal="left" vertical="center" readingOrder="1"/>
    </xf>
    <xf numFmtId="164" fontId="1" fillId="0" borderId="2" xfId="0" applyNumberFormat="1" applyFont="1" applyFill="1" applyBorder="1" applyAlignment="1" applyProtection="1">
      <alignment horizontal="right" vertical="center" wrapText="1" shrinkToFit="1" readingOrder="1"/>
    </xf>
    <xf numFmtId="164" fontId="1" fillId="0" borderId="3" xfId="0" applyNumberFormat="1" applyFont="1" applyFill="1" applyBorder="1" applyAlignment="1" applyProtection="1">
      <alignment horizontal="right" vertical="center" wrapText="1" shrinkToFit="1" readingOrder="1"/>
    </xf>
    <xf numFmtId="49" fontId="1" fillId="4" borderId="1" xfId="0" applyNumberFormat="1" applyFont="1" applyFill="1" applyBorder="1" applyAlignment="1" applyProtection="1">
      <alignment horizontal="left" vertical="center" wrapText="1" shrinkToFit="1" readingOrder="1"/>
    </xf>
    <xf numFmtId="164" fontId="1" fillId="4" borderId="2" xfId="0" applyNumberFormat="1" applyFont="1" applyFill="1" applyBorder="1" applyAlignment="1" applyProtection="1">
      <alignment horizontal="right" vertical="center" wrapText="1" shrinkToFit="1" readingOrder="1"/>
    </xf>
    <xf numFmtId="164" fontId="1" fillId="4" borderId="3" xfId="0" applyNumberFormat="1" applyFont="1" applyFill="1" applyBorder="1" applyAlignment="1" applyProtection="1">
      <alignment horizontal="right" vertical="center" wrapText="1" shrinkToFit="1" readingOrder="1"/>
    </xf>
    <xf numFmtId="164" fontId="14" fillId="3" borderId="2" xfId="0" applyNumberFormat="1" applyFont="1" applyFill="1" applyBorder="1" applyAlignment="1" applyProtection="1">
      <alignment horizontal="right" vertical="center" wrapText="1" shrinkToFit="1" readingOrder="1"/>
    </xf>
    <xf numFmtId="164" fontId="14" fillId="3" borderId="3" xfId="0" applyNumberFormat="1" applyFont="1" applyFill="1" applyBorder="1" applyAlignment="1" applyProtection="1">
      <alignment horizontal="right" vertical="center" wrapText="1" shrinkToFit="1" readingOrder="1"/>
    </xf>
    <xf numFmtId="49" fontId="14" fillId="3" borderId="2" xfId="0" applyNumberFormat="1" applyFont="1" applyFill="1" applyBorder="1" applyAlignment="1" applyProtection="1">
      <alignment horizontal="center" vertical="center" wrapText="1" shrinkToFit="1" readingOrder="1"/>
    </xf>
    <xf numFmtId="49" fontId="14" fillId="3" borderId="4" xfId="0" applyNumberFormat="1" applyFont="1" applyFill="1" applyBorder="1" applyAlignment="1" applyProtection="1">
      <alignment horizontal="center" vertical="center" wrapText="1" shrinkToFit="1" readingOrder="1"/>
    </xf>
    <xf numFmtId="49" fontId="14" fillId="3" borderId="3" xfId="0" applyNumberFormat="1" applyFont="1" applyFill="1" applyBorder="1" applyAlignment="1" applyProtection="1">
      <alignment horizontal="center" vertical="center" wrapText="1" shrinkToFit="1" readingOrder="1"/>
    </xf>
    <xf numFmtId="164" fontId="14" fillId="3" borderId="4" xfId="0" applyNumberFormat="1" applyFont="1" applyFill="1" applyBorder="1" applyAlignment="1" applyProtection="1">
      <alignment horizontal="right" vertical="center" wrapText="1" shrinkToFit="1" readingOrder="1"/>
    </xf>
    <xf numFmtId="164" fontId="1" fillId="3" borderId="4" xfId="0" applyNumberFormat="1" applyFont="1" applyFill="1" applyBorder="1" applyAlignment="1" applyProtection="1">
      <alignment horizontal="right" vertical="center" wrapText="1" shrinkToFit="1" readingOrder="1"/>
    </xf>
    <xf numFmtId="164" fontId="16" fillId="2" borderId="2" xfId="0" applyNumberFormat="1" applyFont="1" applyFill="1" applyBorder="1" applyAlignment="1" applyProtection="1">
      <alignment horizontal="right" vertical="center" readingOrder="1"/>
    </xf>
    <xf numFmtId="164" fontId="16" fillId="2" borderId="3" xfId="0" applyNumberFormat="1" applyFont="1" applyFill="1" applyBorder="1" applyAlignment="1" applyProtection="1">
      <alignment horizontal="right" vertical="center" readingOrder="1"/>
    </xf>
    <xf numFmtId="49" fontId="11" fillId="5" borderId="1" xfId="0" applyNumberFormat="1" applyFont="1" applyFill="1" applyBorder="1" applyAlignment="1" applyProtection="1">
      <alignment horizontal="left" vertical="center" readingOrder="1"/>
    </xf>
    <xf numFmtId="164" fontId="16" fillId="2" borderId="1" xfId="0" applyNumberFormat="1" applyFont="1" applyFill="1" applyBorder="1" applyAlignment="1" applyProtection="1">
      <alignment horizontal="right" vertical="center" readingOrder="1"/>
    </xf>
    <xf numFmtId="49" fontId="1" fillId="0" borderId="2" xfId="0" applyNumberFormat="1" applyFont="1" applyFill="1" applyBorder="1" applyAlignment="1" applyProtection="1">
      <alignment horizontal="center" vertical="center" wrapText="1" shrinkToFit="1" readingOrder="1"/>
    </xf>
    <xf numFmtId="49" fontId="1" fillId="0" borderId="3" xfId="0" applyNumberFormat="1" applyFont="1" applyFill="1" applyBorder="1" applyAlignment="1" applyProtection="1">
      <alignment horizontal="center" vertical="center" wrapText="1" shrinkToFit="1" readingOrder="1"/>
    </xf>
    <xf numFmtId="164" fontId="1" fillId="0" borderId="2" xfId="0" applyNumberFormat="1" applyFont="1" applyFill="1" applyBorder="1" applyAlignment="1" applyProtection="1">
      <alignment vertical="center" wrapText="1" shrinkToFit="1" readingOrder="1"/>
    </xf>
    <xf numFmtId="164" fontId="1" fillId="0" borderId="3" xfId="0" applyNumberFormat="1" applyFont="1" applyFill="1" applyBorder="1" applyAlignment="1" applyProtection="1">
      <alignment vertical="center" wrapText="1" shrinkToFit="1" readingOrder="1"/>
    </xf>
    <xf numFmtId="164" fontId="1" fillId="3" borderId="2" xfId="0" applyNumberFormat="1" applyFont="1" applyFill="1" applyBorder="1" applyAlignment="1" applyProtection="1">
      <alignment vertical="center" wrapText="1" shrinkToFit="1" readingOrder="1"/>
    </xf>
    <xf numFmtId="164" fontId="1" fillId="3" borderId="4" xfId="0" applyNumberFormat="1" applyFont="1" applyFill="1" applyBorder="1" applyAlignment="1" applyProtection="1">
      <alignment vertical="center" wrapText="1" shrinkToFit="1" readingOrder="1"/>
    </xf>
    <xf numFmtId="164" fontId="1" fillId="3" borderId="3" xfId="0" applyNumberFormat="1" applyFont="1" applyFill="1" applyBorder="1" applyAlignment="1" applyProtection="1">
      <alignment vertical="center" wrapText="1" shrinkToFit="1" readingOrder="1"/>
    </xf>
    <xf numFmtId="0" fontId="11" fillId="2" borderId="2" xfId="0" applyNumberFormat="1" applyFont="1" applyFill="1" applyBorder="1" applyAlignment="1" applyProtection="1">
      <alignment horizontal="right" vertical="center" readingOrder="1"/>
    </xf>
    <xf numFmtId="164" fontId="11" fillId="2" borderId="2" xfId="0" applyNumberFormat="1" applyFont="1" applyFill="1" applyBorder="1" applyAlignment="1" applyProtection="1">
      <alignment horizontal="right" vertical="center" readingOrder="1"/>
    </xf>
    <xf numFmtId="164" fontId="11" fillId="2" borderId="3" xfId="0" applyNumberFormat="1" applyFont="1" applyFill="1" applyBorder="1" applyAlignment="1" applyProtection="1">
      <alignment horizontal="right" vertical="center" readingOrder="1"/>
    </xf>
    <xf numFmtId="164" fontId="11" fillId="2" borderId="1" xfId="0" applyNumberFormat="1" applyFont="1" applyFill="1" applyBorder="1" applyAlignment="1" applyProtection="1">
      <alignment horizontal="right" vertical="center" readingOrder="1"/>
    </xf>
    <xf numFmtId="49" fontId="1" fillId="2" borderId="1" xfId="0" applyNumberFormat="1" applyFont="1" applyFill="1" applyBorder="1" applyAlignment="1" applyProtection="1">
      <alignment horizontal="center" vertical="center" readingOrder="1"/>
    </xf>
    <xf numFmtId="49" fontId="1" fillId="2" borderId="2" xfId="0" applyNumberFormat="1" applyFont="1" applyFill="1" applyBorder="1" applyAlignment="1" applyProtection="1">
      <alignment horizontal="center" vertical="center" readingOrder="1"/>
    </xf>
    <xf numFmtId="49" fontId="1" fillId="2" borderId="3" xfId="0" applyNumberFormat="1" applyFont="1" applyFill="1" applyBorder="1" applyAlignment="1" applyProtection="1">
      <alignment horizontal="center" vertical="center" readingOrder="1"/>
    </xf>
    <xf numFmtId="164" fontId="14" fillId="4" borderId="2" xfId="0" applyNumberFormat="1" applyFont="1" applyFill="1" applyBorder="1" applyAlignment="1" applyProtection="1">
      <alignment vertical="center" wrapText="1" shrinkToFit="1" readingOrder="1"/>
    </xf>
    <xf numFmtId="164" fontId="14" fillId="4" borderId="4" xfId="0" applyNumberFormat="1" applyFont="1" applyFill="1" applyBorder="1" applyAlignment="1" applyProtection="1">
      <alignment vertical="center" wrapText="1" shrinkToFit="1" readingOrder="1"/>
    </xf>
    <xf numFmtId="164" fontId="14" fillId="4" borderId="3" xfId="0" applyNumberFormat="1" applyFont="1" applyFill="1" applyBorder="1" applyAlignment="1" applyProtection="1">
      <alignment vertical="center" wrapText="1" shrinkToFit="1" readingOrder="1"/>
    </xf>
    <xf numFmtId="164" fontId="14" fillId="3" borderId="2" xfId="0" applyNumberFormat="1" applyFont="1" applyFill="1" applyBorder="1" applyAlignment="1" applyProtection="1">
      <alignment vertical="center" wrapText="1" shrinkToFit="1" readingOrder="1"/>
    </xf>
    <xf numFmtId="164" fontId="14" fillId="3" borderId="4" xfId="0" applyNumberFormat="1" applyFont="1" applyFill="1" applyBorder="1" applyAlignment="1" applyProtection="1">
      <alignment vertical="center" wrapText="1" shrinkToFit="1" readingOrder="1"/>
    </xf>
    <xf numFmtId="164" fontId="14" fillId="3" borderId="3" xfId="0" applyNumberFormat="1" applyFont="1" applyFill="1" applyBorder="1" applyAlignment="1" applyProtection="1">
      <alignment vertical="center" wrapText="1" shrinkToFit="1" readingOrder="1"/>
    </xf>
    <xf numFmtId="164" fontId="14" fillId="0" borderId="2" xfId="0" applyNumberFormat="1" applyFont="1" applyFill="1" applyBorder="1" applyAlignment="1" applyProtection="1">
      <alignment horizontal="right" vertical="center" wrapText="1" shrinkToFit="1" readingOrder="1"/>
    </xf>
    <xf numFmtId="164" fontId="14" fillId="0" borderId="4" xfId="0" applyNumberFormat="1" applyFont="1" applyFill="1" applyBorder="1" applyAlignment="1" applyProtection="1">
      <alignment horizontal="right" vertical="center" wrapText="1" shrinkToFit="1" readingOrder="1"/>
    </xf>
    <xf numFmtId="164" fontId="14" fillId="0" borderId="3" xfId="0" applyNumberFormat="1" applyFont="1" applyFill="1" applyBorder="1" applyAlignment="1" applyProtection="1">
      <alignment horizontal="right" vertical="center" wrapText="1" shrinkToFit="1" readingOrder="1"/>
    </xf>
    <xf numFmtId="164" fontId="14" fillId="3" borderId="2" xfId="0" applyNumberFormat="1" applyFont="1" applyFill="1" applyBorder="1" applyAlignment="1" applyProtection="1">
      <alignment horizontal="center" vertical="center" wrapText="1" shrinkToFit="1" readingOrder="1"/>
    </xf>
    <xf numFmtId="164" fontId="14" fillId="3" borderId="3" xfId="0" applyNumberFormat="1" applyFont="1" applyFill="1" applyBorder="1" applyAlignment="1" applyProtection="1">
      <alignment horizontal="center" vertical="center" wrapText="1" shrinkToFit="1" readingOrder="1"/>
    </xf>
    <xf numFmtId="49" fontId="3" fillId="3" borderId="1" xfId="0" applyNumberFormat="1" applyFont="1" applyFill="1" applyBorder="1" applyAlignment="1" applyProtection="1">
      <alignment horizontal="left" vertical="center" wrapText="1" shrinkToFit="1" readingOrder="1"/>
    </xf>
    <xf numFmtId="164" fontId="3" fillId="3" borderId="2" xfId="0" applyNumberFormat="1" applyFont="1" applyFill="1" applyBorder="1" applyAlignment="1" applyProtection="1">
      <alignment horizontal="right" vertical="center" wrapText="1" shrinkToFit="1" readingOrder="1"/>
    </xf>
    <xf numFmtId="164" fontId="3" fillId="3" borderId="3" xfId="0" applyNumberFormat="1" applyFont="1" applyFill="1" applyBorder="1" applyAlignment="1" applyProtection="1">
      <alignment horizontal="right" vertical="center" wrapText="1" shrinkToFit="1" readingOrder="1"/>
    </xf>
    <xf numFmtId="164" fontId="3" fillId="3" borderId="1" xfId="0" applyNumberFormat="1" applyFont="1" applyFill="1" applyBorder="1" applyAlignment="1" applyProtection="1">
      <alignment horizontal="right" vertical="center" wrapText="1" shrinkToFit="1" readingOrder="1"/>
    </xf>
    <xf numFmtId="49" fontId="7" fillId="3" borderId="2" xfId="0" applyNumberFormat="1" applyFont="1" applyFill="1" applyBorder="1" applyAlignment="1" applyProtection="1">
      <alignment horizontal="center" vertical="center" wrapText="1" shrinkToFit="1" readingOrder="1"/>
    </xf>
    <xf numFmtId="49" fontId="7" fillId="3" borderId="4" xfId="0" applyNumberFormat="1" applyFont="1" applyFill="1" applyBorder="1" applyAlignment="1" applyProtection="1">
      <alignment horizontal="center" vertical="center" wrapText="1" shrinkToFit="1" readingOrder="1"/>
    </xf>
    <xf numFmtId="49" fontId="7" fillId="3" borderId="3" xfId="0" applyNumberFormat="1" applyFont="1" applyFill="1" applyBorder="1" applyAlignment="1" applyProtection="1">
      <alignment horizontal="center" vertical="center" wrapText="1" shrinkToFit="1" readingOrder="1"/>
    </xf>
    <xf numFmtId="164" fontId="7" fillId="3" borderId="2" xfId="0" applyNumberFormat="1" applyFont="1" applyFill="1" applyBorder="1" applyAlignment="1" applyProtection="1">
      <alignment horizontal="right" vertical="center" wrapText="1" shrinkToFit="1" readingOrder="1"/>
    </xf>
    <xf numFmtId="164" fontId="7" fillId="3" borderId="3" xfId="0" applyNumberFormat="1" applyFont="1" applyFill="1" applyBorder="1" applyAlignment="1" applyProtection="1">
      <alignment horizontal="right" vertical="center" wrapText="1" shrinkToFit="1" readingOrder="1"/>
    </xf>
    <xf numFmtId="164" fontId="7" fillId="4" borderId="2" xfId="0" applyNumberFormat="1" applyFont="1" applyFill="1" applyBorder="1" applyAlignment="1" applyProtection="1">
      <alignment vertical="center" wrapText="1" shrinkToFit="1" readingOrder="1"/>
    </xf>
    <xf numFmtId="164" fontId="7" fillId="4" borderId="4" xfId="0" applyNumberFormat="1" applyFont="1" applyFill="1" applyBorder="1" applyAlignment="1" applyProtection="1">
      <alignment vertical="center" wrapText="1" shrinkToFit="1" readingOrder="1"/>
    </xf>
    <xf numFmtId="164" fontId="7" fillId="4" borderId="3" xfId="0" applyNumberFormat="1" applyFont="1" applyFill="1" applyBorder="1" applyAlignment="1" applyProtection="1">
      <alignment vertical="center" wrapText="1" shrinkToFit="1" readingOrder="1"/>
    </xf>
    <xf numFmtId="164" fontId="7" fillId="3" borderId="2" xfId="0" applyNumberFormat="1" applyFont="1" applyFill="1" applyBorder="1" applyAlignment="1" applyProtection="1">
      <alignment vertical="center" wrapText="1" shrinkToFit="1" readingOrder="1"/>
    </xf>
    <xf numFmtId="164" fontId="7" fillId="3" borderId="4" xfId="0" applyNumberFormat="1" applyFont="1" applyFill="1" applyBorder="1" applyAlignment="1" applyProtection="1">
      <alignment vertical="center" wrapText="1" shrinkToFit="1" readingOrder="1"/>
    </xf>
    <xf numFmtId="164" fontId="7" fillId="3" borderId="3" xfId="0" applyNumberFormat="1" applyFont="1" applyFill="1" applyBorder="1" applyAlignment="1" applyProtection="1">
      <alignment vertical="center" wrapText="1" shrinkToFit="1" readingOrder="1"/>
    </xf>
    <xf numFmtId="164" fontId="3" fillId="3" borderId="4" xfId="0" applyNumberFormat="1" applyFont="1" applyFill="1" applyBorder="1" applyAlignment="1" applyProtection="1">
      <alignment horizontal="right" vertical="center" wrapText="1" shrinkToFit="1" readingOrder="1"/>
    </xf>
    <xf numFmtId="164" fontId="1" fillId="4" borderId="1" xfId="0" applyNumberFormat="1" applyFont="1" applyFill="1" applyBorder="1" applyAlignment="1" applyProtection="1">
      <alignment horizontal="right" vertical="center" wrapText="1" shrinkToFit="1" readingOrder="1"/>
    </xf>
    <xf numFmtId="49" fontId="1" fillId="0" borderId="1" xfId="0" applyNumberFormat="1" applyFont="1" applyFill="1" applyBorder="1" applyAlignment="1" applyProtection="1">
      <alignment horizontal="left" vertical="center" wrapText="1" shrinkToFi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808080"/>
      <rgbColor rgb="00FFFFFF"/>
      <rgbColor rgb="00DCDCDC"/>
      <rgbColor rgb="00D3D3D3"/>
      <rgbColor rgb="00A9A9A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U386"/>
  <sheetViews>
    <sheetView tabSelected="1" zoomScale="91" zoomScaleNormal="91" workbookViewId="0">
      <pane ySplit="1" topLeftCell="A341" activePane="bottomLeft" state="frozen"/>
      <selection pane="bottomLeft" activeCell="T330" sqref="T330"/>
    </sheetView>
  </sheetViews>
  <sheetFormatPr defaultRowHeight="15" x14ac:dyDescent="0.25"/>
  <cols>
    <col min="1" max="2" width="2.42578125" customWidth="1"/>
    <col min="3" max="3" width="12.5703125" customWidth="1"/>
    <col min="4" max="4" width="31.42578125" customWidth="1"/>
    <col min="5" max="5" width="2.140625" hidden="1" customWidth="1"/>
    <col min="6" max="6" width="4" hidden="1" customWidth="1"/>
    <col min="7" max="7" width="3.28515625" hidden="1" customWidth="1"/>
    <col min="8" max="8" width="3" hidden="1" customWidth="1"/>
    <col min="9" max="9" width="22.42578125" hidden="1" customWidth="1"/>
    <col min="10" max="10" width="4.7109375" hidden="1" customWidth="1"/>
    <col min="11" max="11" width="17.28515625" style="8" hidden="1" customWidth="1"/>
    <col min="12" max="12" width="21.42578125" style="8" customWidth="1"/>
    <col min="13" max="13" width="21.7109375" hidden="1" customWidth="1"/>
    <col min="14" max="14" width="0.140625" customWidth="1"/>
    <col min="15" max="15" width="5" customWidth="1"/>
    <col min="16" max="16" width="16.28515625" customWidth="1"/>
    <col min="17" max="17" width="2.85546875" customWidth="1"/>
    <col min="18" max="18" width="4.7109375" customWidth="1"/>
    <col min="19" max="19" width="6.42578125" customWidth="1"/>
    <col min="20" max="20" width="78.42578125" customWidth="1"/>
    <col min="21" max="21" width="30.140625" customWidth="1"/>
  </cols>
  <sheetData>
    <row r="1" spans="1:20" ht="12.75" customHeight="1" x14ac:dyDescent="0.25">
      <c r="A1" s="99" t="s">
        <v>0</v>
      </c>
      <c r="B1" s="99"/>
      <c r="C1" s="99"/>
      <c r="D1" s="28" t="s">
        <v>1</v>
      </c>
      <c r="E1" s="99" t="s">
        <v>2</v>
      </c>
      <c r="F1" s="99"/>
      <c r="G1" s="99" t="s">
        <v>3</v>
      </c>
      <c r="H1" s="99"/>
      <c r="I1" s="28" t="s">
        <v>4</v>
      </c>
      <c r="J1" s="100" t="s">
        <v>5</v>
      </c>
      <c r="K1" s="101"/>
      <c r="L1" s="29" t="s">
        <v>701</v>
      </c>
      <c r="M1" s="28" t="s">
        <v>700</v>
      </c>
      <c r="N1" s="28" t="s">
        <v>6</v>
      </c>
      <c r="O1" s="100" t="s">
        <v>7</v>
      </c>
      <c r="P1" s="101"/>
      <c r="Q1" s="99" t="s">
        <v>8</v>
      </c>
      <c r="R1" s="99"/>
      <c r="S1" s="99"/>
      <c r="T1" s="30" t="s">
        <v>663</v>
      </c>
    </row>
    <row r="2" spans="1:20" ht="13.5" customHeight="1" x14ac:dyDescent="0.25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0"/>
    </row>
    <row r="3" spans="1:20" s="1" customFormat="1" ht="17.25" customHeight="1" x14ac:dyDescent="0.25">
      <c r="A3" s="31"/>
      <c r="B3" s="86" t="s">
        <v>684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31"/>
    </row>
    <row r="4" spans="1:20" ht="16.5" customHeight="1" x14ac:dyDescent="0.25">
      <c r="A4" s="30"/>
      <c r="B4" s="30"/>
      <c r="C4" s="32" t="s">
        <v>10</v>
      </c>
      <c r="D4" s="32" t="s">
        <v>11</v>
      </c>
      <c r="E4" s="62" t="s">
        <v>12</v>
      </c>
      <c r="F4" s="62"/>
      <c r="G4" s="62" t="s">
        <v>13</v>
      </c>
      <c r="H4" s="62"/>
      <c r="I4" s="33">
        <v>825170.86</v>
      </c>
      <c r="J4" s="63">
        <v>829756.66</v>
      </c>
      <c r="K4" s="64"/>
      <c r="L4" s="33">
        <v>806898</v>
      </c>
      <c r="M4" s="33">
        <v>806898</v>
      </c>
      <c r="N4" s="33">
        <v>745426</v>
      </c>
      <c r="O4" s="63">
        <v>843573</v>
      </c>
      <c r="P4" s="64"/>
      <c r="Q4" s="65">
        <v>0</v>
      </c>
      <c r="R4" s="65"/>
      <c r="S4" s="65"/>
      <c r="T4" s="30" t="s">
        <v>693</v>
      </c>
    </row>
    <row r="5" spans="1:20" ht="16.5" customHeight="1" x14ac:dyDescent="0.25">
      <c r="A5" s="30"/>
      <c r="B5" s="30"/>
      <c r="C5" s="32" t="s">
        <v>14</v>
      </c>
      <c r="D5" s="32" t="s">
        <v>15</v>
      </c>
      <c r="E5" s="62" t="s">
        <v>12</v>
      </c>
      <c r="F5" s="62"/>
      <c r="G5" s="62" t="s">
        <v>13</v>
      </c>
      <c r="H5" s="62"/>
      <c r="I5" s="33">
        <v>19253.5</v>
      </c>
      <c r="J5" s="63">
        <v>15153.9</v>
      </c>
      <c r="K5" s="64"/>
      <c r="L5" s="33">
        <v>20000</v>
      </c>
      <c r="M5" s="33">
        <v>20000</v>
      </c>
      <c r="N5" s="33">
        <v>20000</v>
      </c>
      <c r="O5" s="63">
        <v>20000</v>
      </c>
      <c r="P5" s="64"/>
      <c r="Q5" s="65">
        <v>0</v>
      </c>
      <c r="R5" s="65"/>
      <c r="S5" s="65"/>
      <c r="T5" s="30"/>
    </row>
    <row r="6" spans="1:20" ht="16.5" customHeight="1" x14ac:dyDescent="0.25">
      <c r="A6" s="30"/>
      <c r="B6" s="30"/>
      <c r="C6" s="32" t="s">
        <v>16</v>
      </c>
      <c r="D6" s="32" t="s">
        <v>17</v>
      </c>
      <c r="E6" s="62" t="s">
        <v>12</v>
      </c>
      <c r="F6" s="62"/>
      <c r="G6" s="62" t="s">
        <v>13</v>
      </c>
      <c r="H6" s="62"/>
      <c r="I6" s="33">
        <v>55771.81</v>
      </c>
      <c r="J6" s="63">
        <v>83111.72</v>
      </c>
      <c r="K6" s="64"/>
      <c r="L6" s="33">
        <v>79486</v>
      </c>
      <c r="M6" s="33">
        <v>79486</v>
      </c>
      <c r="N6" s="33">
        <v>72000</v>
      </c>
      <c r="O6" s="63">
        <v>91112</v>
      </c>
      <c r="P6" s="64"/>
      <c r="Q6" s="65">
        <v>0</v>
      </c>
      <c r="R6" s="65"/>
      <c r="S6" s="65"/>
      <c r="T6" s="30" t="s">
        <v>692</v>
      </c>
    </row>
    <row r="7" spans="1:20" ht="16.5" customHeight="1" x14ac:dyDescent="0.25">
      <c r="A7" s="30"/>
      <c r="B7" s="30"/>
      <c r="C7" s="32" t="s">
        <v>18</v>
      </c>
      <c r="D7" s="32" t="s">
        <v>19</v>
      </c>
      <c r="E7" s="62" t="s">
        <v>12</v>
      </c>
      <c r="F7" s="62"/>
      <c r="G7" s="62" t="s">
        <v>13</v>
      </c>
      <c r="H7" s="62"/>
      <c r="I7" s="33">
        <v>0</v>
      </c>
      <c r="J7" s="63">
        <v>0</v>
      </c>
      <c r="K7" s="64"/>
      <c r="L7" s="33">
        <v>0</v>
      </c>
      <c r="M7" s="33">
        <v>0</v>
      </c>
      <c r="N7" s="33">
        <v>0</v>
      </c>
      <c r="O7" s="63">
        <v>0</v>
      </c>
      <c r="P7" s="64"/>
      <c r="Q7" s="65">
        <v>0</v>
      </c>
      <c r="R7" s="65"/>
      <c r="S7" s="65"/>
      <c r="T7" s="30"/>
    </row>
    <row r="8" spans="1:20" ht="16.5" customHeight="1" x14ac:dyDescent="0.25">
      <c r="A8" s="30"/>
      <c r="B8" s="30"/>
      <c r="C8" s="32" t="s">
        <v>20</v>
      </c>
      <c r="D8" s="32" t="s">
        <v>21</v>
      </c>
      <c r="E8" s="62" t="s">
        <v>12</v>
      </c>
      <c r="F8" s="62"/>
      <c r="G8" s="62" t="s">
        <v>13</v>
      </c>
      <c r="H8" s="62"/>
      <c r="I8" s="33">
        <v>4679.97</v>
      </c>
      <c r="J8" s="63">
        <v>3545.84</v>
      </c>
      <c r="K8" s="64"/>
      <c r="L8" s="33">
        <v>2000</v>
      </c>
      <c r="M8" s="33">
        <v>2000</v>
      </c>
      <c r="N8" s="33">
        <v>2000</v>
      </c>
      <c r="O8" s="63">
        <v>3250</v>
      </c>
      <c r="P8" s="64"/>
      <c r="Q8" s="65">
        <v>0</v>
      </c>
      <c r="R8" s="65"/>
      <c r="S8" s="65"/>
      <c r="T8" s="30" t="s">
        <v>694</v>
      </c>
    </row>
    <row r="9" spans="1:20" ht="16.5" customHeight="1" x14ac:dyDescent="0.25">
      <c r="A9" s="30"/>
      <c r="B9" s="30"/>
      <c r="C9" s="32" t="s">
        <v>22</v>
      </c>
      <c r="D9" s="32" t="s">
        <v>23</v>
      </c>
      <c r="E9" s="62" t="s">
        <v>12</v>
      </c>
      <c r="F9" s="62"/>
      <c r="G9" s="62" t="s">
        <v>13</v>
      </c>
      <c r="H9" s="62"/>
      <c r="I9" s="33">
        <v>0</v>
      </c>
      <c r="J9" s="63">
        <v>0</v>
      </c>
      <c r="K9" s="64"/>
      <c r="L9" s="33">
        <v>0</v>
      </c>
      <c r="M9" s="33">
        <v>0</v>
      </c>
      <c r="N9" s="33">
        <v>0</v>
      </c>
      <c r="O9" s="63">
        <v>0</v>
      </c>
      <c r="P9" s="64"/>
      <c r="Q9" s="65">
        <v>0</v>
      </c>
      <c r="R9" s="65"/>
      <c r="S9" s="65"/>
      <c r="T9" s="30"/>
    </row>
    <row r="10" spans="1:20" ht="16.5" customHeight="1" x14ac:dyDescent="0.25">
      <c r="A10" s="30"/>
      <c r="B10" s="30"/>
      <c r="C10" s="32" t="s">
        <v>24</v>
      </c>
      <c r="D10" s="32" t="s">
        <v>25</v>
      </c>
      <c r="E10" s="62" t="s">
        <v>12</v>
      </c>
      <c r="F10" s="62"/>
      <c r="G10" s="62" t="s">
        <v>13</v>
      </c>
      <c r="H10" s="62"/>
      <c r="I10" s="33">
        <v>1091.53</v>
      </c>
      <c r="J10" s="63">
        <v>400</v>
      </c>
      <c r="K10" s="64"/>
      <c r="L10" s="33">
        <v>400</v>
      </c>
      <c r="M10" s="33">
        <v>400</v>
      </c>
      <c r="N10" s="33">
        <v>0</v>
      </c>
      <c r="O10" s="63">
        <v>400</v>
      </c>
      <c r="P10" s="64"/>
      <c r="Q10" s="65">
        <v>0</v>
      </c>
      <c r="R10" s="65"/>
      <c r="S10" s="65"/>
      <c r="T10" s="30"/>
    </row>
    <row r="11" spans="1:20" ht="16.5" customHeight="1" x14ac:dyDescent="0.25">
      <c r="A11" s="30"/>
      <c r="B11" s="30"/>
      <c r="C11" s="32" t="s">
        <v>26</v>
      </c>
      <c r="D11" s="32" t="s">
        <v>27</v>
      </c>
      <c r="E11" s="62" t="s">
        <v>12</v>
      </c>
      <c r="F11" s="62"/>
      <c r="G11" s="62" t="s">
        <v>13</v>
      </c>
      <c r="H11" s="62"/>
      <c r="I11" s="33">
        <v>218649.62</v>
      </c>
      <c r="J11" s="63">
        <v>300331.5</v>
      </c>
      <c r="K11" s="64"/>
      <c r="L11" s="33">
        <v>240000</v>
      </c>
      <c r="M11" s="33">
        <v>240000</v>
      </c>
      <c r="N11" s="33">
        <v>192000</v>
      </c>
      <c r="O11" s="63">
        <v>275000</v>
      </c>
      <c r="P11" s="64"/>
      <c r="Q11" s="65">
        <v>0</v>
      </c>
      <c r="R11" s="65"/>
      <c r="S11" s="65"/>
      <c r="T11" s="30" t="s">
        <v>709</v>
      </c>
    </row>
    <row r="12" spans="1:20" ht="16.5" customHeight="1" x14ac:dyDescent="0.25">
      <c r="A12" s="30"/>
      <c r="B12" s="30"/>
      <c r="C12" s="32" t="s">
        <v>28</v>
      </c>
      <c r="D12" s="32" t="s">
        <v>29</v>
      </c>
      <c r="E12" s="62" t="s">
        <v>12</v>
      </c>
      <c r="F12" s="62"/>
      <c r="G12" s="62" t="s">
        <v>13</v>
      </c>
      <c r="H12" s="62"/>
      <c r="I12" s="33">
        <v>36981.550000000003</v>
      </c>
      <c r="J12" s="63">
        <v>80605.66</v>
      </c>
      <c r="K12" s="64"/>
      <c r="L12" s="33">
        <v>80000</v>
      </c>
      <c r="M12" s="33">
        <v>80000</v>
      </c>
      <c r="N12" s="33">
        <v>80000</v>
      </c>
      <c r="O12" s="63">
        <v>80000</v>
      </c>
      <c r="P12" s="64"/>
      <c r="Q12" s="65">
        <v>0</v>
      </c>
      <c r="R12" s="65"/>
      <c r="S12" s="65"/>
      <c r="T12" s="30"/>
    </row>
    <row r="13" spans="1:20" ht="16.5" customHeight="1" x14ac:dyDescent="0.25">
      <c r="A13" s="30"/>
      <c r="B13" s="30"/>
      <c r="C13" s="32" t="s">
        <v>30</v>
      </c>
      <c r="D13" s="32" t="s">
        <v>31</v>
      </c>
      <c r="E13" s="62" t="s">
        <v>12</v>
      </c>
      <c r="F13" s="62"/>
      <c r="G13" s="62" t="s">
        <v>13</v>
      </c>
      <c r="H13" s="62"/>
      <c r="I13" s="33">
        <v>4321.05</v>
      </c>
      <c r="J13" s="63">
        <v>11704.28</v>
      </c>
      <c r="K13" s="64"/>
      <c r="L13" s="33">
        <v>18900</v>
      </c>
      <c r="M13" s="33">
        <v>18900</v>
      </c>
      <c r="N13" s="33">
        <v>18900</v>
      </c>
      <c r="O13" s="63">
        <v>9000</v>
      </c>
      <c r="P13" s="64"/>
      <c r="Q13" s="65">
        <v>0</v>
      </c>
      <c r="R13" s="65"/>
      <c r="S13" s="65"/>
      <c r="T13" s="30" t="s">
        <v>695</v>
      </c>
    </row>
    <row r="14" spans="1:20" ht="16.5" customHeight="1" x14ac:dyDescent="0.25">
      <c r="A14" s="30"/>
      <c r="B14" s="30"/>
      <c r="C14" s="32" t="s">
        <v>32</v>
      </c>
      <c r="D14" s="32" t="s">
        <v>33</v>
      </c>
      <c r="E14" s="62" t="s">
        <v>12</v>
      </c>
      <c r="F14" s="62"/>
      <c r="G14" s="62" t="s">
        <v>13</v>
      </c>
      <c r="H14" s="62"/>
      <c r="I14" s="33">
        <v>8129.16</v>
      </c>
      <c r="J14" s="63">
        <v>17695.509999999998</v>
      </c>
      <c r="K14" s="64"/>
      <c r="L14" s="33">
        <v>17700</v>
      </c>
      <c r="M14" s="33">
        <v>17700</v>
      </c>
      <c r="N14" s="33">
        <v>17700</v>
      </c>
      <c r="O14" s="63">
        <v>17700</v>
      </c>
      <c r="P14" s="64"/>
      <c r="Q14" s="65">
        <v>0</v>
      </c>
      <c r="R14" s="65"/>
      <c r="S14" s="65"/>
      <c r="T14" s="30"/>
    </row>
    <row r="15" spans="1:20" ht="16.5" customHeight="1" x14ac:dyDescent="0.25">
      <c r="A15" s="30"/>
      <c r="B15" s="30"/>
      <c r="C15" s="32" t="s">
        <v>34</v>
      </c>
      <c r="D15" s="32" t="s">
        <v>35</v>
      </c>
      <c r="E15" s="62" t="s">
        <v>12</v>
      </c>
      <c r="F15" s="62"/>
      <c r="G15" s="62" t="s">
        <v>13</v>
      </c>
      <c r="H15" s="62"/>
      <c r="I15" s="33">
        <v>0</v>
      </c>
      <c r="J15" s="63">
        <v>8190.2</v>
      </c>
      <c r="K15" s="64"/>
      <c r="L15" s="33">
        <v>7000</v>
      </c>
      <c r="M15" s="33">
        <v>7000</v>
      </c>
      <c r="N15" s="33">
        <v>7000</v>
      </c>
      <c r="O15" s="63">
        <v>7000</v>
      </c>
      <c r="P15" s="64"/>
      <c r="Q15" s="65">
        <v>0</v>
      </c>
      <c r="R15" s="65"/>
      <c r="S15" s="65"/>
      <c r="T15" s="30"/>
    </row>
    <row r="16" spans="1:20" ht="16.5" customHeight="1" x14ac:dyDescent="0.25">
      <c r="A16" s="30"/>
      <c r="B16" s="30"/>
      <c r="C16" s="32" t="s">
        <v>36</v>
      </c>
      <c r="D16" s="32" t="s">
        <v>37</v>
      </c>
      <c r="E16" s="62" t="s">
        <v>12</v>
      </c>
      <c r="F16" s="62"/>
      <c r="G16" s="62" t="s">
        <v>13</v>
      </c>
      <c r="H16" s="62"/>
      <c r="I16" s="33">
        <v>3190</v>
      </c>
      <c r="J16" s="63">
        <v>3320</v>
      </c>
      <c r="K16" s="64"/>
      <c r="L16" s="33">
        <v>3500</v>
      </c>
      <c r="M16" s="33">
        <v>3500</v>
      </c>
      <c r="N16" s="33">
        <v>3000</v>
      </c>
      <c r="O16" s="63">
        <v>3500</v>
      </c>
      <c r="P16" s="64"/>
      <c r="Q16" s="65">
        <v>0</v>
      </c>
      <c r="R16" s="65"/>
      <c r="S16" s="65"/>
      <c r="T16" s="30"/>
    </row>
    <row r="17" spans="1:20" ht="16.5" customHeight="1" x14ac:dyDescent="0.25">
      <c r="A17" s="30"/>
      <c r="B17" s="30"/>
      <c r="C17" s="32" t="s">
        <v>38</v>
      </c>
      <c r="D17" s="32" t="s">
        <v>39</v>
      </c>
      <c r="E17" s="62" t="s">
        <v>12</v>
      </c>
      <c r="F17" s="62"/>
      <c r="G17" s="62" t="s">
        <v>13</v>
      </c>
      <c r="H17" s="62"/>
      <c r="I17" s="33">
        <v>3030</v>
      </c>
      <c r="J17" s="63">
        <v>5894.02</v>
      </c>
      <c r="K17" s="64"/>
      <c r="L17" s="33">
        <v>3500</v>
      </c>
      <c r="M17" s="33">
        <v>3500</v>
      </c>
      <c r="N17" s="33">
        <v>2750</v>
      </c>
      <c r="O17" s="63">
        <v>4000</v>
      </c>
      <c r="P17" s="64"/>
      <c r="Q17" s="65">
        <v>0</v>
      </c>
      <c r="R17" s="65"/>
      <c r="S17" s="65"/>
      <c r="T17" s="30" t="s">
        <v>696</v>
      </c>
    </row>
    <row r="18" spans="1:20" ht="16.5" customHeight="1" x14ac:dyDescent="0.25">
      <c r="A18" s="30"/>
      <c r="B18" s="30"/>
      <c r="C18" s="32" t="s">
        <v>40</v>
      </c>
      <c r="D18" s="32" t="s">
        <v>41</v>
      </c>
      <c r="E18" s="62" t="s">
        <v>12</v>
      </c>
      <c r="F18" s="62"/>
      <c r="G18" s="62" t="s">
        <v>13</v>
      </c>
      <c r="H18" s="62"/>
      <c r="I18" s="33">
        <v>13284.77</v>
      </c>
      <c r="J18" s="63">
        <v>24681.9</v>
      </c>
      <c r="K18" s="64"/>
      <c r="L18" s="33">
        <v>20000</v>
      </c>
      <c r="M18" s="33">
        <v>20000</v>
      </c>
      <c r="N18" s="33">
        <v>20000</v>
      </c>
      <c r="O18" s="63">
        <v>21000</v>
      </c>
      <c r="P18" s="64"/>
      <c r="Q18" s="65">
        <v>0</v>
      </c>
      <c r="R18" s="65"/>
      <c r="S18" s="65"/>
      <c r="T18" s="30" t="s">
        <v>697</v>
      </c>
    </row>
    <row r="19" spans="1:20" ht="16.5" customHeight="1" x14ac:dyDescent="0.25">
      <c r="A19" s="30"/>
      <c r="B19" s="30"/>
      <c r="C19" s="32" t="s">
        <v>42</v>
      </c>
      <c r="D19" s="32" t="s">
        <v>43</v>
      </c>
      <c r="E19" s="62" t="s">
        <v>12</v>
      </c>
      <c r="F19" s="62"/>
      <c r="G19" s="62" t="s">
        <v>13</v>
      </c>
      <c r="H19" s="62"/>
      <c r="I19" s="33">
        <v>1023.61</v>
      </c>
      <c r="J19" s="63">
        <v>1543.01</v>
      </c>
      <c r="K19" s="64"/>
      <c r="L19" s="33">
        <v>1200</v>
      </c>
      <c r="M19" s="33">
        <v>1200</v>
      </c>
      <c r="N19" s="33">
        <v>1000</v>
      </c>
      <c r="O19" s="63">
        <v>1500</v>
      </c>
      <c r="P19" s="64"/>
      <c r="Q19" s="65">
        <v>0</v>
      </c>
      <c r="R19" s="65"/>
      <c r="S19" s="65"/>
      <c r="T19" s="30" t="s">
        <v>698</v>
      </c>
    </row>
    <row r="20" spans="1:20" ht="16.5" customHeight="1" x14ac:dyDescent="0.25">
      <c r="A20" s="30"/>
      <c r="B20" s="30"/>
      <c r="C20" s="32" t="s">
        <v>44</v>
      </c>
      <c r="D20" s="32" t="s">
        <v>45</v>
      </c>
      <c r="E20" s="62" t="s">
        <v>12</v>
      </c>
      <c r="F20" s="62"/>
      <c r="G20" s="62" t="s">
        <v>13</v>
      </c>
      <c r="H20" s="62"/>
      <c r="I20" s="33">
        <v>843.5</v>
      </c>
      <c r="J20" s="63">
        <v>61428.57</v>
      </c>
      <c r="K20" s="64"/>
      <c r="L20" s="33">
        <v>0</v>
      </c>
      <c r="M20" s="33">
        <v>0</v>
      </c>
      <c r="N20" s="33">
        <v>61428.57</v>
      </c>
      <c r="O20" s="63">
        <v>0</v>
      </c>
      <c r="P20" s="64"/>
      <c r="Q20" s="65">
        <v>0</v>
      </c>
      <c r="R20" s="65"/>
      <c r="S20" s="65"/>
      <c r="T20" s="30"/>
    </row>
    <row r="21" spans="1:20" ht="16.5" customHeight="1" x14ac:dyDescent="0.25">
      <c r="A21" s="30"/>
      <c r="B21" s="30"/>
      <c r="C21" s="32" t="s">
        <v>46</v>
      </c>
      <c r="D21" s="32" t="s">
        <v>47</v>
      </c>
      <c r="E21" s="62" t="s">
        <v>12</v>
      </c>
      <c r="F21" s="62"/>
      <c r="G21" s="62" t="s">
        <v>13</v>
      </c>
      <c r="H21" s="62"/>
      <c r="I21" s="33">
        <v>51054.63</v>
      </c>
      <c r="J21" s="63">
        <v>49236.160000000003</v>
      </c>
      <c r="K21" s="64"/>
      <c r="L21" s="33">
        <v>50000</v>
      </c>
      <c r="M21" s="33">
        <v>50000</v>
      </c>
      <c r="N21" s="33">
        <v>50000</v>
      </c>
      <c r="O21" s="63">
        <v>50000</v>
      </c>
      <c r="P21" s="64"/>
      <c r="Q21" s="65">
        <v>0</v>
      </c>
      <c r="R21" s="65"/>
      <c r="S21" s="65"/>
      <c r="T21" s="30"/>
    </row>
    <row r="22" spans="1:20" ht="16.5" customHeight="1" x14ac:dyDescent="0.25">
      <c r="A22" s="30"/>
      <c r="B22" s="30"/>
      <c r="C22" s="32" t="s">
        <v>48</v>
      </c>
      <c r="D22" s="32" t="s">
        <v>49</v>
      </c>
      <c r="E22" s="62" t="s">
        <v>12</v>
      </c>
      <c r="F22" s="62"/>
      <c r="G22" s="62" t="s">
        <v>13</v>
      </c>
      <c r="H22" s="62"/>
      <c r="I22" s="33">
        <v>0</v>
      </c>
      <c r="J22" s="63">
        <v>1108.8800000000001</v>
      </c>
      <c r="K22" s="64"/>
      <c r="L22" s="33">
        <v>0</v>
      </c>
      <c r="M22" s="33">
        <v>0</v>
      </c>
      <c r="N22" s="33">
        <v>0</v>
      </c>
      <c r="O22" s="63">
        <v>0</v>
      </c>
      <c r="P22" s="64"/>
      <c r="Q22" s="65">
        <v>0</v>
      </c>
      <c r="R22" s="65"/>
      <c r="S22" s="65"/>
      <c r="T22" s="30"/>
    </row>
    <row r="23" spans="1:20" ht="16.5" customHeight="1" x14ac:dyDescent="0.25">
      <c r="A23" s="30"/>
      <c r="B23" s="30"/>
      <c r="C23" s="32" t="s">
        <v>50</v>
      </c>
      <c r="D23" s="32" t="s">
        <v>51</v>
      </c>
      <c r="E23" s="62" t="s">
        <v>12</v>
      </c>
      <c r="F23" s="62"/>
      <c r="G23" s="62" t="s">
        <v>13</v>
      </c>
      <c r="H23" s="62"/>
      <c r="I23" s="33">
        <v>0</v>
      </c>
      <c r="J23" s="63">
        <v>1000</v>
      </c>
      <c r="K23" s="64"/>
      <c r="L23" s="33">
        <v>0</v>
      </c>
      <c r="M23" s="33">
        <v>0</v>
      </c>
      <c r="N23" s="33">
        <v>1000</v>
      </c>
      <c r="O23" s="63">
        <v>1000</v>
      </c>
      <c r="P23" s="64"/>
      <c r="Q23" s="65">
        <v>0</v>
      </c>
      <c r="R23" s="65"/>
      <c r="S23" s="65"/>
      <c r="T23" s="30"/>
    </row>
    <row r="24" spans="1:20" ht="16.5" customHeight="1" x14ac:dyDescent="0.25">
      <c r="A24" s="30"/>
      <c r="B24" s="30"/>
      <c r="C24" s="32" t="s">
        <v>52</v>
      </c>
      <c r="D24" s="32" t="s">
        <v>53</v>
      </c>
      <c r="E24" s="62" t="s">
        <v>12</v>
      </c>
      <c r="F24" s="62"/>
      <c r="G24" s="62" t="s">
        <v>13</v>
      </c>
      <c r="H24" s="62"/>
      <c r="I24" s="33">
        <v>550883.65</v>
      </c>
      <c r="J24" s="63">
        <v>583483.32999999996</v>
      </c>
      <c r="K24" s="64"/>
      <c r="L24" s="33">
        <v>556341</v>
      </c>
      <c r="M24" s="33">
        <v>556341</v>
      </c>
      <c r="N24" s="33">
        <v>516025</v>
      </c>
      <c r="O24" s="63">
        <v>585363</v>
      </c>
      <c r="P24" s="64"/>
      <c r="Q24" s="65">
        <v>0</v>
      </c>
      <c r="R24" s="65"/>
      <c r="S24" s="65"/>
      <c r="T24" s="30" t="s">
        <v>706</v>
      </c>
    </row>
    <row r="25" spans="1:20" ht="16.5" customHeight="1" x14ac:dyDescent="0.25">
      <c r="A25" s="30"/>
      <c r="B25" s="30"/>
      <c r="C25" s="32" t="s">
        <v>54</v>
      </c>
      <c r="D25" s="32" t="s">
        <v>55</v>
      </c>
      <c r="E25" s="62" t="s">
        <v>12</v>
      </c>
      <c r="F25" s="62"/>
      <c r="G25" s="62" t="s">
        <v>13</v>
      </c>
      <c r="H25" s="62"/>
      <c r="I25" s="33">
        <v>77885.149999999994</v>
      </c>
      <c r="J25" s="63">
        <v>109080.5</v>
      </c>
      <c r="K25" s="64"/>
      <c r="L25" s="33">
        <v>110000</v>
      </c>
      <c r="M25" s="33">
        <v>110000</v>
      </c>
      <c r="N25" s="33">
        <v>110000</v>
      </c>
      <c r="O25" s="63">
        <v>131730</v>
      </c>
      <c r="P25" s="64"/>
      <c r="Q25" s="65">
        <v>0</v>
      </c>
      <c r="R25" s="65"/>
      <c r="S25" s="65"/>
      <c r="T25" s="30" t="s">
        <v>714</v>
      </c>
    </row>
    <row r="26" spans="1:20" ht="16.5" customHeight="1" x14ac:dyDescent="0.25">
      <c r="A26" s="30"/>
      <c r="B26" s="30"/>
      <c r="C26" s="32" t="s">
        <v>56</v>
      </c>
      <c r="D26" s="32" t="s">
        <v>57</v>
      </c>
      <c r="E26" s="62" t="s">
        <v>12</v>
      </c>
      <c r="F26" s="62"/>
      <c r="G26" s="62" t="s">
        <v>13</v>
      </c>
      <c r="H26" s="62"/>
      <c r="I26" s="33">
        <v>1326</v>
      </c>
      <c r="J26" s="63">
        <v>3301.45</v>
      </c>
      <c r="K26" s="64"/>
      <c r="L26" s="33">
        <v>2000</v>
      </c>
      <c r="M26" s="33">
        <v>2000</v>
      </c>
      <c r="N26" s="33">
        <v>15000</v>
      </c>
      <c r="O26" s="63">
        <v>2000</v>
      </c>
      <c r="P26" s="64"/>
      <c r="Q26" s="65">
        <v>0</v>
      </c>
      <c r="R26" s="65"/>
      <c r="S26" s="65"/>
      <c r="T26" s="30"/>
    </row>
    <row r="27" spans="1:20" ht="16.5" customHeight="1" x14ac:dyDescent="0.25">
      <c r="A27" s="30"/>
      <c r="B27" s="30"/>
      <c r="C27" s="32" t="s">
        <v>58</v>
      </c>
      <c r="D27" s="32" t="s">
        <v>59</v>
      </c>
      <c r="E27" s="62" t="s">
        <v>12</v>
      </c>
      <c r="F27" s="62"/>
      <c r="G27" s="62" t="s">
        <v>13</v>
      </c>
      <c r="H27" s="62"/>
      <c r="I27" s="33">
        <v>0</v>
      </c>
      <c r="J27" s="63">
        <v>11581.52</v>
      </c>
      <c r="K27" s="64"/>
      <c r="L27" s="33">
        <v>0</v>
      </c>
      <c r="M27" s="33">
        <v>0</v>
      </c>
      <c r="N27" s="33">
        <v>34418.639999999999</v>
      </c>
      <c r="O27" s="63">
        <v>0</v>
      </c>
      <c r="P27" s="64"/>
      <c r="Q27" s="65">
        <v>0</v>
      </c>
      <c r="R27" s="65"/>
      <c r="S27" s="65"/>
      <c r="T27" s="30"/>
    </row>
    <row r="28" spans="1:20" ht="16.5" customHeight="1" x14ac:dyDescent="0.25">
      <c r="A28" s="30"/>
      <c r="B28" s="30"/>
      <c r="C28" s="32" t="s">
        <v>60</v>
      </c>
      <c r="D28" s="32" t="s">
        <v>61</v>
      </c>
      <c r="E28" s="62" t="s">
        <v>12</v>
      </c>
      <c r="F28" s="62"/>
      <c r="G28" s="62" t="s">
        <v>13</v>
      </c>
      <c r="H28" s="62"/>
      <c r="I28" s="33">
        <v>0</v>
      </c>
      <c r="J28" s="63">
        <v>0</v>
      </c>
      <c r="K28" s="64"/>
      <c r="L28" s="18">
        <v>0</v>
      </c>
      <c r="M28" s="33">
        <v>78095.240000000005</v>
      </c>
      <c r="N28" s="33">
        <v>0</v>
      </c>
      <c r="O28" s="63">
        <v>0</v>
      </c>
      <c r="P28" s="64"/>
      <c r="Q28" s="65">
        <v>0</v>
      </c>
      <c r="R28" s="65"/>
      <c r="S28" s="65"/>
      <c r="T28" s="30"/>
    </row>
    <row r="29" spans="1:20" ht="16.5" customHeight="1" x14ac:dyDescent="0.25">
      <c r="A29" s="30"/>
      <c r="B29" s="30"/>
      <c r="C29" s="32" t="s">
        <v>62</v>
      </c>
      <c r="D29" s="32" t="s">
        <v>63</v>
      </c>
      <c r="E29" s="62" t="s">
        <v>12</v>
      </c>
      <c r="F29" s="62"/>
      <c r="G29" s="62" t="s">
        <v>13</v>
      </c>
      <c r="H29" s="62"/>
      <c r="I29" s="33">
        <v>0</v>
      </c>
      <c r="J29" s="63">
        <v>5000</v>
      </c>
      <c r="K29" s="64"/>
      <c r="L29" s="18">
        <v>0</v>
      </c>
      <c r="M29" s="33">
        <v>0</v>
      </c>
      <c r="N29" s="33">
        <v>5000</v>
      </c>
      <c r="O29" s="63">
        <v>0</v>
      </c>
      <c r="P29" s="64"/>
      <c r="Q29" s="65">
        <v>0</v>
      </c>
      <c r="R29" s="65"/>
      <c r="S29" s="65"/>
      <c r="T29" s="30"/>
    </row>
    <row r="30" spans="1:20" ht="16.5" customHeight="1" x14ac:dyDescent="0.25">
      <c r="A30" s="30"/>
      <c r="B30" s="30"/>
      <c r="C30" s="32" t="s">
        <v>64</v>
      </c>
      <c r="D30" s="32" t="s">
        <v>65</v>
      </c>
      <c r="E30" s="62" t="s">
        <v>12</v>
      </c>
      <c r="F30" s="62"/>
      <c r="G30" s="62" t="s">
        <v>13</v>
      </c>
      <c r="H30" s="62"/>
      <c r="I30" s="33">
        <v>8375</v>
      </c>
      <c r="J30" s="63">
        <v>12275</v>
      </c>
      <c r="K30" s="64"/>
      <c r="L30" s="33">
        <v>14400</v>
      </c>
      <c r="M30" s="33">
        <v>14400</v>
      </c>
      <c r="N30" s="33">
        <v>7200</v>
      </c>
      <c r="O30" s="63">
        <v>14000</v>
      </c>
      <c r="P30" s="64"/>
      <c r="Q30" s="65">
        <v>0</v>
      </c>
      <c r="R30" s="65"/>
      <c r="S30" s="65"/>
      <c r="T30" s="30"/>
    </row>
    <row r="31" spans="1:20" ht="16.5" customHeight="1" x14ac:dyDescent="0.25">
      <c r="A31" s="30"/>
      <c r="B31" s="30"/>
      <c r="C31" s="32" t="s">
        <v>66</v>
      </c>
      <c r="D31" s="32" t="s">
        <v>67</v>
      </c>
      <c r="E31" s="62" t="s">
        <v>12</v>
      </c>
      <c r="F31" s="62"/>
      <c r="G31" s="62" t="s">
        <v>13</v>
      </c>
      <c r="H31" s="62"/>
      <c r="I31" s="33">
        <v>28.15</v>
      </c>
      <c r="J31" s="63">
        <v>0</v>
      </c>
      <c r="K31" s="64"/>
      <c r="L31" s="33">
        <v>0</v>
      </c>
      <c r="M31" s="33">
        <v>0</v>
      </c>
      <c r="N31" s="33">
        <v>0</v>
      </c>
      <c r="O31" s="63">
        <v>0</v>
      </c>
      <c r="P31" s="64"/>
      <c r="Q31" s="65">
        <v>0</v>
      </c>
      <c r="R31" s="65"/>
      <c r="S31" s="65"/>
      <c r="T31" s="30"/>
    </row>
    <row r="32" spans="1:20" ht="16.5" customHeight="1" x14ac:dyDescent="0.25">
      <c r="A32" s="30"/>
      <c r="B32" s="30"/>
      <c r="C32" s="32" t="s">
        <v>68</v>
      </c>
      <c r="D32" s="32" t="s">
        <v>69</v>
      </c>
      <c r="E32" s="62" t="s">
        <v>12</v>
      </c>
      <c r="F32" s="62"/>
      <c r="G32" s="62" t="s">
        <v>13</v>
      </c>
      <c r="H32" s="62"/>
      <c r="I32" s="33">
        <v>0</v>
      </c>
      <c r="J32" s="63">
        <v>0</v>
      </c>
      <c r="K32" s="64"/>
      <c r="L32" s="33">
        <v>0</v>
      </c>
      <c r="M32" s="33">
        <v>0</v>
      </c>
      <c r="N32" s="33">
        <v>0</v>
      </c>
      <c r="O32" s="63">
        <v>0</v>
      </c>
      <c r="P32" s="64"/>
      <c r="Q32" s="65">
        <v>0</v>
      </c>
      <c r="R32" s="65"/>
      <c r="S32" s="65"/>
      <c r="T32" s="30"/>
    </row>
    <row r="33" spans="1:21" ht="16.5" customHeight="1" x14ac:dyDescent="0.25">
      <c r="A33" s="30"/>
      <c r="B33" s="30"/>
      <c r="C33" s="32" t="s">
        <v>70</v>
      </c>
      <c r="D33" s="32" t="s">
        <v>71</v>
      </c>
      <c r="E33" s="62" t="s">
        <v>12</v>
      </c>
      <c r="F33" s="62"/>
      <c r="G33" s="62" t="s">
        <v>13</v>
      </c>
      <c r="H33" s="62"/>
      <c r="I33" s="33">
        <v>1023.41</v>
      </c>
      <c r="J33" s="63">
        <v>6279.08</v>
      </c>
      <c r="K33" s="64"/>
      <c r="L33" s="33">
        <v>4000</v>
      </c>
      <c r="M33" s="33">
        <v>4000</v>
      </c>
      <c r="N33" s="33">
        <v>5000</v>
      </c>
      <c r="O33" s="63">
        <v>4000</v>
      </c>
      <c r="P33" s="64"/>
      <c r="Q33" s="65">
        <v>0</v>
      </c>
      <c r="R33" s="65"/>
      <c r="S33" s="65"/>
      <c r="T33" s="30"/>
    </row>
    <row r="34" spans="1:21" ht="16.5" customHeight="1" x14ac:dyDescent="0.25">
      <c r="A34" s="30"/>
      <c r="B34" s="30"/>
      <c r="C34" s="32" t="s">
        <v>72</v>
      </c>
      <c r="D34" s="32" t="s">
        <v>73</v>
      </c>
      <c r="E34" s="62" t="s">
        <v>12</v>
      </c>
      <c r="F34" s="62"/>
      <c r="G34" s="62" t="s">
        <v>13</v>
      </c>
      <c r="H34" s="62"/>
      <c r="I34" s="33">
        <v>0</v>
      </c>
      <c r="J34" s="63">
        <v>73.78</v>
      </c>
      <c r="K34" s="64"/>
      <c r="L34" s="33">
        <v>0</v>
      </c>
      <c r="M34" s="33">
        <v>0</v>
      </c>
      <c r="N34" s="33">
        <v>500</v>
      </c>
      <c r="O34" s="63">
        <v>0</v>
      </c>
      <c r="P34" s="64"/>
      <c r="Q34" s="65">
        <v>0</v>
      </c>
      <c r="R34" s="65"/>
      <c r="S34" s="65"/>
      <c r="T34" s="30"/>
    </row>
    <row r="35" spans="1:21" ht="16.5" customHeight="1" x14ac:dyDescent="0.25">
      <c r="A35" s="30"/>
      <c r="B35" s="30"/>
      <c r="C35" s="32" t="s">
        <v>74</v>
      </c>
      <c r="D35" s="32" t="s">
        <v>75</v>
      </c>
      <c r="E35" s="62" t="s">
        <v>12</v>
      </c>
      <c r="F35" s="62"/>
      <c r="G35" s="62" t="s">
        <v>13</v>
      </c>
      <c r="H35" s="62"/>
      <c r="I35" s="33">
        <v>0</v>
      </c>
      <c r="J35" s="63">
        <v>0</v>
      </c>
      <c r="K35" s="64"/>
      <c r="L35" s="33">
        <v>20000</v>
      </c>
      <c r="M35" s="33">
        <v>20000</v>
      </c>
      <c r="N35" s="33">
        <v>20000</v>
      </c>
      <c r="O35" s="63">
        <v>0</v>
      </c>
      <c r="P35" s="64"/>
      <c r="Q35" s="65">
        <v>0</v>
      </c>
      <c r="R35" s="65"/>
      <c r="S35" s="65"/>
      <c r="T35" s="30" t="s">
        <v>699</v>
      </c>
    </row>
    <row r="36" spans="1:21" ht="16.5" customHeight="1" x14ac:dyDescent="0.25">
      <c r="A36" s="30"/>
      <c r="B36" s="30"/>
      <c r="C36" s="32" t="s">
        <v>76</v>
      </c>
      <c r="D36" s="32" t="s">
        <v>77</v>
      </c>
      <c r="E36" s="62" t="s">
        <v>12</v>
      </c>
      <c r="F36" s="62"/>
      <c r="G36" s="62" t="s">
        <v>13</v>
      </c>
      <c r="H36" s="62"/>
      <c r="I36" s="33">
        <v>1100</v>
      </c>
      <c r="J36" s="63">
        <v>30</v>
      </c>
      <c r="K36" s="64"/>
      <c r="L36" s="33">
        <v>2500</v>
      </c>
      <c r="M36" s="33">
        <v>2500</v>
      </c>
      <c r="N36" s="33">
        <v>2500</v>
      </c>
      <c r="O36" s="63">
        <v>2500</v>
      </c>
      <c r="P36" s="64"/>
      <c r="Q36" s="65">
        <v>0</v>
      </c>
      <c r="R36" s="65"/>
      <c r="S36" s="65"/>
      <c r="T36" s="30"/>
    </row>
    <row r="37" spans="1:21" ht="16.5" customHeight="1" x14ac:dyDescent="0.25">
      <c r="A37" s="30"/>
      <c r="B37" s="30"/>
      <c r="C37" s="32" t="s">
        <v>78</v>
      </c>
      <c r="D37" s="32" t="s">
        <v>79</v>
      </c>
      <c r="E37" s="62" t="s">
        <v>12</v>
      </c>
      <c r="F37" s="62"/>
      <c r="G37" s="62" t="s">
        <v>13</v>
      </c>
      <c r="H37" s="62"/>
      <c r="I37" s="33">
        <v>0</v>
      </c>
      <c r="J37" s="63">
        <v>300</v>
      </c>
      <c r="K37" s="64"/>
      <c r="L37" s="33">
        <v>0</v>
      </c>
      <c r="M37" s="33">
        <v>0</v>
      </c>
      <c r="N37" s="33">
        <v>0</v>
      </c>
      <c r="O37" s="63">
        <v>0</v>
      </c>
      <c r="P37" s="64"/>
      <c r="Q37" s="65">
        <v>0</v>
      </c>
      <c r="R37" s="65"/>
      <c r="S37" s="65"/>
      <c r="T37" s="30"/>
    </row>
    <row r="38" spans="1:21" ht="16.5" customHeight="1" x14ac:dyDescent="0.25">
      <c r="A38" s="30"/>
      <c r="B38" s="30"/>
      <c r="C38" s="32" t="s">
        <v>80</v>
      </c>
      <c r="D38" s="32" t="s">
        <v>81</v>
      </c>
      <c r="E38" s="62" t="s">
        <v>12</v>
      </c>
      <c r="F38" s="62"/>
      <c r="G38" s="62" t="s">
        <v>13</v>
      </c>
      <c r="H38" s="62"/>
      <c r="I38" s="33">
        <v>0</v>
      </c>
      <c r="J38" s="63">
        <v>0</v>
      </c>
      <c r="K38" s="64"/>
      <c r="L38" s="18">
        <v>506500</v>
      </c>
      <c r="M38" s="33">
        <v>718698.12</v>
      </c>
      <c r="N38" s="33">
        <v>15581.36</v>
      </c>
      <c r="O38" s="63">
        <v>120000</v>
      </c>
      <c r="P38" s="64"/>
      <c r="Q38" s="65">
        <v>0</v>
      </c>
      <c r="R38" s="65"/>
      <c r="S38" s="65"/>
      <c r="T38" s="30" t="s">
        <v>735</v>
      </c>
    </row>
    <row r="39" spans="1:21" ht="16.5" customHeight="1" x14ac:dyDescent="0.25">
      <c r="A39" s="30"/>
      <c r="B39" s="30"/>
      <c r="C39" s="32" t="s">
        <v>82</v>
      </c>
      <c r="D39" s="32" t="s">
        <v>83</v>
      </c>
      <c r="E39" s="62" t="s">
        <v>12</v>
      </c>
      <c r="F39" s="62"/>
      <c r="G39" s="62" t="s">
        <v>13</v>
      </c>
      <c r="H39" s="62"/>
      <c r="I39" s="33">
        <v>0</v>
      </c>
      <c r="J39" s="63">
        <v>0</v>
      </c>
      <c r="K39" s="64"/>
      <c r="L39" s="18">
        <v>0</v>
      </c>
      <c r="M39" s="33">
        <v>0</v>
      </c>
      <c r="N39" s="33">
        <v>0</v>
      </c>
      <c r="O39" s="63">
        <v>0</v>
      </c>
      <c r="P39" s="64"/>
      <c r="Q39" s="65">
        <v>0</v>
      </c>
      <c r="R39" s="65"/>
      <c r="S39" s="65"/>
      <c r="T39" s="30"/>
    </row>
    <row r="40" spans="1:21" ht="16.5" customHeight="1" x14ac:dyDescent="0.25">
      <c r="A40" s="30"/>
      <c r="B40" s="30"/>
      <c r="C40" s="32" t="s">
        <v>84</v>
      </c>
      <c r="D40" s="32" t="s">
        <v>85</v>
      </c>
      <c r="E40" s="62" t="s">
        <v>12</v>
      </c>
      <c r="F40" s="62"/>
      <c r="G40" s="62" t="s">
        <v>13</v>
      </c>
      <c r="H40" s="62"/>
      <c r="I40" s="33">
        <v>0</v>
      </c>
      <c r="J40" s="63">
        <v>0</v>
      </c>
      <c r="K40" s="64"/>
      <c r="L40" s="18">
        <v>0</v>
      </c>
      <c r="M40" s="33">
        <v>0</v>
      </c>
      <c r="N40" s="33">
        <v>0</v>
      </c>
      <c r="O40" s="63">
        <v>0</v>
      </c>
      <c r="P40" s="64"/>
      <c r="Q40" s="65">
        <v>0</v>
      </c>
      <c r="R40" s="65"/>
      <c r="S40" s="65"/>
      <c r="T40" s="30"/>
    </row>
    <row r="41" spans="1:21" ht="16.5" customHeight="1" x14ac:dyDescent="0.25">
      <c r="A41" s="30"/>
      <c r="B41" s="30"/>
      <c r="C41" s="32" t="s">
        <v>86</v>
      </c>
      <c r="D41" s="32" t="s">
        <v>87</v>
      </c>
      <c r="E41" s="62" t="s">
        <v>12</v>
      </c>
      <c r="F41" s="62"/>
      <c r="G41" s="62" t="s">
        <v>13</v>
      </c>
      <c r="H41" s="62"/>
      <c r="I41" s="33">
        <v>213550</v>
      </c>
      <c r="J41" s="63">
        <v>8225</v>
      </c>
      <c r="K41" s="64"/>
      <c r="L41" s="18">
        <v>0</v>
      </c>
      <c r="M41" s="33">
        <v>0</v>
      </c>
      <c r="N41" s="33">
        <v>6107</v>
      </c>
      <c r="O41" s="63">
        <v>0</v>
      </c>
      <c r="P41" s="64"/>
      <c r="Q41" s="65">
        <v>0</v>
      </c>
      <c r="R41" s="65"/>
      <c r="S41" s="65"/>
      <c r="T41" s="30"/>
    </row>
    <row r="42" spans="1:21" ht="16.5" customHeight="1" x14ac:dyDescent="0.25">
      <c r="A42" s="30"/>
      <c r="B42" s="30"/>
      <c r="C42" s="32" t="s">
        <v>88</v>
      </c>
      <c r="D42" s="32" t="s">
        <v>89</v>
      </c>
      <c r="E42" s="62" t="s">
        <v>12</v>
      </c>
      <c r="F42" s="62"/>
      <c r="G42" s="62" t="s">
        <v>13</v>
      </c>
      <c r="H42" s="62"/>
      <c r="I42" s="33">
        <v>77824.320000000007</v>
      </c>
      <c r="J42" s="63">
        <v>3229.55</v>
      </c>
      <c r="K42" s="64"/>
      <c r="L42" s="18">
        <v>0</v>
      </c>
      <c r="M42" s="33">
        <v>103185.26</v>
      </c>
      <c r="N42" s="33">
        <v>3229.55</v>
      </c>
      <c r="O42" s="63">
        <v>0</v>
      </c>
      <c r="P42" s="64"/>
      <c r="Q42" s="65">
        <v>0</v>
      </c>
      <c r="R42" s="65"/>
      <c r="S42" s="65"/>
      <c r="T42" s="30"/>
    </row>
    <row r="43" spans="1:21" ht="16.5" customHeight="1" x14ac:dyDescent="0.25">
      <c r="A43" s="30"/>
      <c r="B43" s="30"/>
      <c r="C43" s="32" t="s">
        <v>90</v>
      </c>
      <c r="D43" s="32" t="s">
        <v>91</v>
      </c>
      <c r="E43" s="62" t="s">
        <v>12</v>
      </c>
      <c r="F43" s="62"/>
      <c r="G43" s="62" t="s">
        <v>13</v>
      </c>
      <c r="H43" s="62"/>
      <c r="I43" s="33">
        <v>0</v>
      </c>
      <c r="J43" s="63">
        <v>0</v>
      </c>
      <c r="K43" s="64"/>
      <c r="L43" s="18">
        <v>0</v>
      </c>
      <c r="M43" s="33">
        <v>0</v>
      </c>
      <c r="N43" s="33">
        <v>0</v>
      </c>
      <c r="O43" s="63">
        <v>0</v>
      </c>
      <c r="P43" s="64"/>
      <c r="Q43" s="65">
        <v>0</v>
      </c>
      <c r="R43" s="65"/>
      <c r="S43" s="65"/>
      <c r="T43" s="30"/>
    </row>
    <row r="44" spans="1:21" s="22" customFormat="1" ht="14.25" customHeight="1" x14ac:dyDescent="0.25">
      <c r="A44" s="34"/>
      <c r="B44" s="34"/>
      <c r="C44" s="95" t="s">
        <v>685</v>
      </c>
      <c r="D44" s="95"/>
      <c r="E44" s="95"/>
      <c r="F44" s="95"/>
      <c r="G44" s="95"/>
      <c r="H44" s="95"/>
      <c r="I44" s="35">
        <f>SUM(I4:I43)</f>
        <v>2178471.2399999998</v>
      </c>
      <c r="J44" s="96">
        <f>SUM(J4:K43)</f>
        <v>2241567.0199999996</v>
      </c>
      <c r="K44" s="97"/>
      <c r="L44" s="36">
        <f>SUM(L4:L43)</f>
        <v>2566325</v>
      </c>
      <c r="M44" s="35">
        <f>SUM(M4:M43)</f>
        <v>2959803.62</v>
      </c>
      <c r="N44" s="35">
        <v>2034766.12</v>
      </c>
      <c r="O44" s="96">
        <f>SUM(O4:P43)</f>
        <v>2287628</v>
      </c>
      <c r="P44" s="97"/>
      <c r="Q44" s="98">
        <f>SUM(Q4:S43)</f>
        <v>0</v>
      </c>
      <c r="R44" s="98"/>
      <c r="S44" s="98"/>
      <c r="T44" s="34"/>
      <c r="U44" s="23"/>
    </row>
    <row r="45" spans="1:21" s="1" customFormat="1" ht="17.25" customHeight="1" x14ac:dyDescent="0.25">
      <c r="A45" s="31"/>
      <c r="B45" s="86" t="s">
        <v>683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31"/>
    </row>
    <row r="46" spans="1:21" ht="16.5" customHeight="1" x14ac:dyDescent="0.25">
      <c r="A46" s="30"/>
      <c r="B46" s="30"/>
      <c r="C46" s="32" t="s">
        <v>92</v>
      </c>
      <c r="D46" s="32" t="s">
        <v>93</v>
      </c>
      <c r="E46" s="62" t="s">
        <v>94</v>
      </c>
      <c r="F46" s="62"/>
      <c r="G46" s="62" t="s">
        <v>13</v>
      </c>
      <c r="H46" s="62"/>
      <c r="I46" s="33">
        <v>3940</v>
      </c>
      <c r="J46" s="63">
        <v>4845</v>
      </c>
      <c r="K46" s="64"/>
      <c r="L46" s="33">
        <v>9300</v>
      </c>
      <c r="M46" s="33">
        <v>9300</v>
      </c>
      <c r="N46" s="33">
        <v>5800</v>
      </c>
      <c r="O46" s="63">
        <v>10000</v>
      </c>
      <c r="P46" s="64"/>
      <c r="Q46" s="65">
        <v>0</v>
      </c>
      <c r="R46" s="65"/>
      <c r="S46" s="65"/>
      <c r="T46" s="30" t="s">
        <v>730</v>
      </c>
    </row>
    <row r="47" spans="1:21" ht="16.5" customHeight="1" x14ac:dyDescent="0.25">
      <c r="A47" s="30"/>
      <c r="B47" s="30"/>
      <c r="C47" s="32" t="s">
        <v>95</v>
      </c>
      <c r="D47" s="32" t="s">
        <v>96</v>
      </c>
      <c r="E47" s="62" t="s">
        <v>94</v>
      </c>
      <c r="F47" s="62"/>
      <c r="G47" s="62" t="s">
        <v>13</v>
      </c>
      <c r="H47" s="62"/>
      <c r="I47" s="33">
        <v>8843.7099999999991</v>
      </c>
      <c r="J47" s="63">
        <v>7552.93</v>
      </c>
      <c r="K47" s="64"/>
      <c r="L47" s="33">
        <v>18000</v>
      </c>
      <c r="M47" s="33">
        <v>18000</v>
      </c>
      <c r="N47" s="33">
        <v>18000</v>
      </c>
      <c r="O47" s="63">
        <v>18000</v>
      </c>
      <c r="P47" s="64"/>
      <c r="Q47" s="65">
        <v>0</v>
      </c>
      <c r="R47" s="65"/>
      <c r="S47" s="65"/>
      <c r="T47" s="30" t="s">
        <v>664</v>
      </c>
    </row>
    <row r="48" spans="1:21" ht="16.5" customHeight="1" x14ac:dyDescent="0.25">
      <c r="A48" s="30"/>
      <c r="B48" s="30"/>
      <c r="C48" s="32" t="s">
        <v>97</v>
      </c>
      <c r="D48" s="32" t="s">
        <v>98</v>
      </c>
      <c r="E48" s="62" t="s">
        <v>94</v>
      </c>
      <c r="F48" s="62"/>
      <c r="G48" s="62" t="s">
        <v>13</v>
      </c>
      <c r="H48" s="62"/>
      <c r="I48" s="33">
        <v>98066.71</v>
      </c>
      <c r="J48" s="63">
        <v>18121.72</v>
      </c>
      <c r="K48" s="64"/>
      <c r="L48" s="18">
        <v>6000</v>
      </c>
      <c r="M48" s="33">
        <v>116685.26</v>
      </c>
      <c r="N48" s="33">
        <v>6000</v>
      </c>
      <c r="O48" s="63">
        <v>6000</v>
      </c>
      <c r="P48" s="64"/>
      <c r="Q48" s="65">
        <v>0</v>
      </c>
      <c r="R48" s="65"/>
      <c r="S48" s="65"/>
      <c r="T48" s="30"/>
    </row>
    <row r="49" spans="1:21" ht="16.5" customHeight="1" x14ac:dyDescent="0.25">
      <c r="A49" s="30"/>
      <c r="B49" s="30"/>
      <c r="C49" s="32" t="s">
        <v>99</v>
      </c>
      <c r="D49" s="32" t="s">
        <v>100</v>
      </c>
      <c r="E49" s="62" t="s">
        <v>94</v>
      </c>
      <c r="F49" s="62"/>
      <c r="G49" s="62" t="s">
        <v>13</v>
      </c>
      <c r="H49" s="62"/>
      <c r="I49" s="33">
        <v>460</v>
      </c>
      <c r="J49" s="63">
        <v>30</v>
      </c>
      <c r="K49" s="64"/>
      <c r="L49" s="18">
        <v>1000</v>
      </c>
      <c r="M49" s="33">
        <v>1000</v>
      </c>
      <c r="N49" s="33">
        <v>3000</v>
      </c>
      <c r="O49" s="63">
        <v>1000</v>
      </c>
      <c r="P49" s="64"/>
      <c r="Q49" s="65">
        <v>0</v>
      </c>
      <c r="R49" s="65"/>
      <c r="S49" s="65"/>
      <c r="T49" s="30"/>
    </row>
    <row r="50" spans="1:21" ht="16.5" customHeight="1" x14ac:dyDescent="0.25">
      <c r="A50" s="30"/>
      <c r="B50" s="30"/>
      <c r="C50" s="32" t="s">
        <v>101</v>
      </c>
      <c r="D50" s="32" t="s">
        <v>102</v>
      </c>
      <c r="E50" s="62" t="s">
        <v>94</v>
      </c>
      <c r="F50" s="62"/>
      <c r="G50" s="62" t="s">
        <v>13</v>
      </c>
      <c r="H50" s="62"/>
      <c r="I50" s="33">
        <v>33688</v>
      </c>
      <c r="J50" s="63">
        <v>29362</v>
      </c>
      <c r="K50" s="64"/>
      <c r="L50" s="33">
        <v>33000</v>
      </c>
      <c r="M50" s="33">
        <v>33000</v>
      </c>
      <c r="N50" s="33">
        <v>33000</v>
      </c>
      <c r="O50" s="63">
        <v>34000</v>
      </c>
      <c r="P50" s="64"/>
      <c r="Q50" s="65">
        <v>0</v>
      </c>
      <c r="R50" s="65"/>
      <c r="S50" s="65"/>
      <c r="T50" s="30"/>
    </row>
    <row r="51" spans="1:21" ht="16.5" customHeight="1" x14ac:dyDescent="0.25">
      <c r="A51" s="30"/>
      <c r="B51" s="30"/>
      <c r="C51" s="32" t="s">
        <v>103</v>
      </c>
      <c r="D51" s="32" t="s">
        <v>104</v>
      </c>
      <c r="E51" s="62" t="s">
        <v>94</v>
      </c>
      <c r="F51" s="62"/>
      <c r="G51" s="62" t="s">
        <v>13</v>
      </c>
      <c r="H51" s="62"/>
      <c r="I51" s="33">
        <v>9198.66</v>
      </c>
      <c r="J51" s="63">
        <v>11467.61</v>
      </c>
      <c r="K51" s="64"/>
      <c r="L51" s="33">
        <v>11500</v>
      </c>
      <c r="M51" s="33">
        <v>11500</v>
      </c>
      <c r="N51" s="33">
        <v>12700</v>
      </c>
      <c r="O51" s="63">
        <v>11500</v>
      </c>
      <c r="P51" s="64"/>
      <c r="Q51" s="65">
        <v>0</v>
      </c>
      <c r="R51" s="65"/>
      <c r="S51" s="65"/>
      <c r="T51" s="30"/>
    </row>
    <row r="52" spans="1:21" ht="16.5" customHeight="1" x14ac:dyDescent="0.25">
      <c r="A52" s="30"/>
      <c r="B52" s="30"/>
      <c r="C52" s="32" t="s">
        <v>105</v>
      </c>
      <c r="D52" s="32" t="s">
        <v>106</v>
      </c>
      <c r="E52" s="62" t="s">
        <v>94</v>
      </c>
      <c r="F52" s="62"/>
      <c r="G52" s="62" t="s">
        <v>13</v>
      </c>
      <c r="H52" s="62"/>
      <c r="I52" s="33">
        <v>100</v>
      </c>
      <c r="J52" s="63">
        <v>331.58</v>
      </c>
      <c r="K52" s="64"/>
      <c r="L52" s="33">
        <v>500</v>
      </c>
      <c r="M52" s="33">
        <v>500</v>
      </c>
      <c r="N52" s="33">
        <v>500</v>
      </c>
      <c r="O52" s="63">
        <v>500</v>
      </c>
      <c r="P52" s="64"/>
      <c r="Q52" s="65">
        <v>0</v>
      </c>
      <c r="R52" s="65"/>
      <c r="S52" s="65"/>
      <c r="T52" s="30"/>
    </row>
    <row r="53" spans="1:21" ht="16.5" customHeight="1" x14ac:dyDescent="0.25">
      <c r="A53" s="30"/>
      <c r="B53" s="30"/>
      <c r="C53" s="32" t="s">
        <v>107</v>
      </c>
      <c r="D53" s="32" t="s">
        <v>108</v>
      </c>
      <c r="E53" s="62" t="s">
        <v>94</v>
      </c>
      <c r="F53" s="62"/>
      <c r="G53" s="62" t="s">
        <v>13</v>
      </c>
      <c r="H53" s="62"/>
      <c r="I53" s="33">
        <v>106.01</v>
      </c>
      <c r="J53" s="63">
        <v>87.54</v>
      </c>
      <c r="K53" s="64"/>
      <c r="L53" s="33">
        <v>500</v>
      </c>
      <c r="M53" s="33">
        <v>500</v>
      </c>
      <c r="N53" s="33">
        <v>500</v>
      </c>
      <c r="O53" s="63">
        <v>500</v>
      </c>
      <c r="P53" s="64"/>
      <c r="Q53" s="65">
        <v>0</v>
      </c>
      <c r="R53" s="65"/>
      <c r="S53" s="65"/>
      <c r="T53" s="30"/>
    </row>
    <row r="54" spans="1:21" ht="16.5" customHeight="1" x14ac:dyDescent="0.25">
      <c r="A54" s="30"/>
      <c r="B54" s="30"/>
      <c r="C54" s="32" t="s">
        <v>109</v>
      </c>
      <c r="D54" s="32" t="s">
        <v>110</v>
      </c>
      <c r="E54" s="62" t="s">
        <v>94</v>
      </c>
      <c r="F54" s="62"/>
      <c r="G54" s="62" t="s">
        <v>13</v>
      </c>
      <c r="H54" s="62"/>
      <c r="I54" s="33">
        <v>93646.35</v>
      </c>
      <c r="J54" s="63">
        <v>0</v>
      </c>
      <c r="K54" s="64"/>
      <c r="L54" s="33">
        <v>75000</v>
      </c>
      <c r="M54" s="33">
        <v>75000</v>
      </c>
      <c r="N54" s="33">
        <v>0</v>
      </c>
      <c r="O54" s="63">
        <v>0</v>
      </c>
      <c r="P54" s="64"/>
      <c r="Q54" s="65">
        <v>0</v>
      </c>
      <c r="R54" s="65"/>
      <c r="S54" s="65"/>
      <c r="T54" s="30"/>
    </row>
    <row r="55" spans="1:21" s="3" customFormat="1" ht="16.5" customHeight="1" x14ac:dyDescent="0.25">
      <c r="A55" s="37"/>
      <c r="B55" s="37"/>
      <c r="C55" s="38"/>
      <c r="D55" s="79" t="s">
        <v>686</v>
      </c>
      <c r="E55" s="80"/>
      <c r="F55" s="80"/>
      <c r="G55" s="80"/>
      <c r="H55" s="81"/>
      <c r="I55" s="39">
        <f>SUM(I46:I54)</f>
        <v>248049.44000000003</v>
      </c>
      <c r="J55" s="77">
        <f>SUM(J46:K54)</f>
        <v>71798.38</v>
      </c>
      <c r="K55" s="78"/>
      <c r="L55" s="40">
        <f>SUM(L46:L54)</f>
        <v>154800</v>
      </c>
      <c r="M55" s="39">
        <f>SUM(M46:M54)</f>
        <v>265485.26</v>
      </c>
      <c r="N55" s="77">
        <f>SUM(O46:P54)</f>
        <v>81500</v>
      </c>
      <c r="O55" s="82"/>
      <c r="P55" s="78"/>
      <c r="Q55" s="77">
        <f>SUM(Q46:S54)</f>
        <v>0</v>
      </c>
      <c r="R55" s="82"/>
      <c r="S55" s="78"/>
      <c r="T55" s="37"/>
      <c r="U55" s="24"/>
    </row>
    <row r="56" spans="1:21" ht="16.5" customHeight="1" x14ac:dyDescent="0.25">
      <c r="A56" s="30"/>
      <c r="B56" s="30"/>
      <c r="C56" s="32" t="s">
        <v>111</v>
      </c>
      <c r="D56" s="32" t="s">
        <v>112</v>
      </c>
      <c r="E56" s="62" t="s">
        <v>94</v>
      </c>
      <c r="F56" s="62"/>
      <c r="G56" s="62" t="s">
        <v>13</v>
      </c>
      <c r="H56" s="62"/>
      <c r="I56" s="33">
        <v>4000</v>
      </c>
      <c r="J56" s="63">
        <v>7800</v>
      </c>
      <c r="K56" s="64"/>
      <c r="L56" s="33">
        <v>7800</v>
      </c>
      <c r="M56" s="33">
        <v>7800</v>
      </c>
      <c r="N56" s="33">
        <v>7800</v>
      </c>
      <c r="O56" s="63">
        <v>7800</v>
      </c>
      <c r="P56" s="64"/>
      <c r="Q56" s="65">
        <v>0</v>
      </c>
      <c r="R56" s="65"/>
      <c r="S56" s="65"/>
      <c r="T56" s="30"/>
    </row>
    <row r="57" spans="1:21" ht="16.5" customHeight="1" x14ac:dyDescent="0.25">
      <c r="A57" s="30"/>
      <c r="B57" s="30"/>
      <c r="C57" s="32" t="s">
        <v>113</v>
      </c>
      <c r="D57" s="32" t="s">
        <v>114</v>
      </c>
      <c r="E57" s="62" t="s">
        <v>94</v>
      </c>
      <c r="F57" s="62"/>
      <c r="G57" s="62" t="s">
        <v>13</v>
      </c>
      <c r="H57" s="62"/>
      <c r="I57" s="33">
        <v>7500</v>
      </c>
      <c r="J57" s="63">
        <v>15000</v>
      </c>
      <c r="K57" s="64"/>
      <c r="L57" s="33">
        <v>15000</v>
      </c>
      <c r="M57" s="33">
        <v>15000</v>
      </c>
      <c r="N57" s="33">
        <v>15000</v>
      </c>
      <c r="O57" s="63">
        <v>15000</v>
      </c>
      <c r="P57" s="64"/>
      <c r="Q57" s="65">
        <v>0</v>
      </c>
      <c r="R57" s="65"/>
      <c r="S57" s="65"/>
      <c r="T57" s="30"/>
    </row>
    <row r="58" spans="1:21" ht="16.5" customHeight="1" x14ac:dyDescent="0.25">
      <c r="A58" s="30"/>
      <c r="B58" s="30"/>
      <c r="C58" s="32" t="s">
        <v>115</v>
      </c>
      <c r="D58" s="32" t="s">
        <v>116</v>
      </c>
      <c r="E58" s="62" t="s">
        <v>94</v>
      </c>
      <c r="F58" s="62"/>
      <c r="G58" s="62" t="s">
        <v>13</v>
      </c>
      <c r="H58" s="62"/>
      <c r="I58" s="33">
        <v>849.2</v>
      </c>
      <c r="J58" s="63">
        <v>1698.4</v>
      </c>
      <c r="K58" s="64"/>
      <c r="L58" s="33">
        <v>1750</v>
      </c>
      <c r="M58" s="33">
        <v>1750</v>
      </c>
      <c r="N58" s="33">
        <v>1750</v>
      </c>
      <c r="O58" s="63">
        <v>1750</v>
      </c>
      <c r="P58" s="64"/>
      <c r="Q58" s="65">
        <v>0</v>
      </c>
      <c r="R58" s="65"/>
      <c r="S58" s="65"/>
      <c r="T58" s="30"/>
    </row>
    <row r="59" spans="1:21" ht="16.5" customHeight="1" x14ac:dyDescent="0.25">
      <c r="A59" s="30"/>
      <c r="B59" s="30"/>
      <c r="C59" s="32" t="s">
        <v>117</v>
      </c>
      <c r="D59" s="32" t="s">
        <v>118</v>
      </c>
      <c r="E59" s="62" t="s">
        <v>94</v>
      </c>
      <c r="F59" s="62"/>
      <c r="G59" s="62" t="s">
        <v>13</v>
      </c>
      <c r="H59" s="62"/>
      <c r="I59" s="33">
        <v>0</v>
      </c>
      <c r="J59" s="63">
        <v>0</v>
      </c>
      <c r="K59" s="64"/>
      <c r="L59" s="33">
        <v>500</v>
      </c>
      <c r="M59" s="33">
        <v>500</v>
      </c>
      <c r="N59" s="33">
        <v>500</v>
      </c>
      <c r="O59" s="63">
        <v>500</v>
      </c>
      <c r="P59" s="64"/>
      <c r="Q59" s="65">
        <v>0</v>
      </c>
      <c r="R59" s="65"/>
      <c r="S59" s="65"/>
      <c r="T59" s="30"/>
    </row>
    <row r="60" spans="1:21" ht="16.5" customHeight="1" x14ac:dyDescent="0.25">
      <c r="A60" s="30"/>
      <c r="B60" s="30"/>
      <c r="C60" s="32" t="s">
        <v>119</v>
      </c>
      <c r="D60" s="32" t="s">
        <v>120</v>
      </c>
      <c r="E60" s="62" t="s">
        <v>94</v>
      </c>
      <c r="F60" s="62"/>
      <c r="G60" s="62" t="s">
        <v>13</v>
      </c>
      <c r="H60" s="62"/>
      <c r="I60" s="33">
        <v>4291.82</v>
      </c>
      <c r="J60" s="63">
        <v>0</v>
      </c>
      <c r="K60" s="64"/>
      <c r="L60" s="33">
        <v>7500</v>
      </c>
      <c r="M60" s="33">
        <v>7500</v>
      </c>
      <c r="N60" s="33">
        <v>5600</v>
      </c>
      <c r="O60" s="63">
        <v>7500</v>
      </c>
      <c r="P60" s="64"/>
      <c r="Q60" s="65">
        <v>0</v>
      </c>
      <c r="R60" s="65"/>
      <c r="S60" s="65"/>
      <c r="T60" s="30"/>
    </row>
    <row r="61" spans="1:21" ht="16.5" customHeight="1" x14ac:dyDescent="0.25">
      <c r="A61" s="30"/>
      <c r="B61" s="30"/>
      <c r="C61" s="32" t="s">
        <v>121</v>
      </c>
      <c r="D61" s="32" t="s">
        <v>122</v>
      </c>
      <c r="E61" s="62" t="s">
        <v>94</v>
      </c>
      <c r="F61" s="62"/>
      <c r="G61" s="62" t="s">
        <v>13</v>
      </c>
      <c r="H61" s="62"/>
      <c r="I61" s="33">
        <v>2000</v>
      </c>
      <c r="J61" s="63">
        <v>2000</v>
      </c>
      <c r="K61" s="64"/>
      <c r="L61" s="33">
        <v>2500</v>
      </c>
      <c r="M61" s="33">
        <v>2500</v>
      </c>
      <c r="N61" s="33">
        <v>2500</v>
      </c>
      <c r="O61" s="63">
        <v>2500</v>
      </c>
      <c r="P61" s="64"/>
      <c r="Q61" s="65">
        <v>0</v>
      </c>
      <c r="R61" s="65"/>
      <c r="S61" s="65"/>
      <c r="T61" s="30"/>
    </row>
    <row r="62" spans="1:21" ht="16.5" customHeight="1" x14ac:dyDescent="0.25">
      <c r="A62" s="30"/>
      <c r="B62" s="30"/>
      <c r="C62" s="32" t="s">
        <v>123</v>
      </c>
      <c r="D62" s="32" t="s">
        <v>124</v>
      </c>
      <c r="E62" s="62" t="s">
        <v>94</v>
      </c>
      <c r="F62" s="62"/>
      <c r="G62" s="62" t="s">
        <v>13</v>
      </c>
      <c r="H62" s="62"/>
      <c r="I62" s="33">
        <v>142.02000000000001</v>
      </c>
      <c r="J62" s="63">
        <v>387.32</v>
      </c>
      <c r="K62" s="64"/>
      <c r="L62" s="33">
        <v>500</v>
      </c>
      <c r="M62" s="33">
        <v>500</v>
      </c>
      <c r="N62" s="33">
        <v>500</v>
      </c>
      <c r="O62" s="63">
        <v>500</v>
      </c>
      <c r="P62" s="64"/>
      <c r="Q62" s="65">
        <v>0</v>
      </c>
      <c r="R62" s="65"/>
      <c r="S62" s="65"/>
      <c r="T62" s="30"/>
    </row>
    <row r="63" spans="1:21" ht="16.5" customHeight="1" x14ac:dyDescent="0.25">
      <c r="A63" s="30"/>
      <c r="B63" s="30"/>
      <c r="C63" s="32" t="s">
        <v>125</v>
      </c>
      <c r="D63" s="32" t="s">
        <v>126</v>
      </c>
      <c r="E63" s="62" t="s">
        <v>94</v>
      </c>
      <c r="F63" s="62"/>
      <c r="G63" s="62" t="s">
        <v>13</v>
      </c>
      <c r="H63" s="62"/>
      <c r="I63" s="33">
        <v>132.59</v>
      </c>
      <c r="J63" s="63">
        <v>8444.9699999999993</v>
      </c>
      <c r="K63" s="64"/>
      <c r="L63" s="33">
        <v>3000</v>
      </c>
      <c r="M63" s="33">
        <v>3000</v>
      </c>
      <c r="N63" s="33">
        <v>2750</v>
      </c>
      <c r="O63" s="63">
        <v>3000</v>
      </c>
      <c r="P63" s="64"/>
      <c r="Q63" s="65">
        <v>0</v>
      </c>
      <c r="R63" s="65"/>
      <c r="S63" s="65"/>
      <c r="T63" s="30"/>
    </row>
    <row r="64" spans="1:21" ht="16.5" customHeight="1" x14ac:dyDescent="0.25">
      <c r="A64" s="30"/>
      <c r="B64" s="30"/>
      <c r="C64" s="32" t="s">
        <v>127</v>
      </c>
      <c r="D64" s="32" t="s">
        <v>128</v>
      </c>
      <c r="E64" s="62" t="s">
        <v>94</v>
      </c>
      <c r="F64" s="62"/>
      <c r="G64" s="62" t="s">
        <v>13</v>
      </c>
      <c r="H64" s="62"/>
      <c r="I64" s="33">
        <v>0</v>
      </c>
      <c r="J64" s="63">
        <v>0</v>
      </c>
      <c r="K64" s="64"/>
      <c r="L64" s="33">
        <v>1849</v>
      </c>
      <c r="M64" s="33">
        <v>1849</v>
      </c>
      <c r="N64" s="33">
        <v>0</v>
      </c>
      <c r="O64" s="63">
        <v>1849</v>
      </c>
      <c r="P64" s="64"/>
      <c r="Q64" s="65">
        <v>0</v>
      </c>
      <c r="R64" s="65"/>
      <c r="S64" s="65"/>
      <c r="T64" s="30"/>
    </row>
    <row r="65" spans="1:21" s="3" customFormat="1" ht="16.5" customHeight="1" x14ac:dyDescent="0.25">
      <c r="A65" s="37"/>
      <c r="B65" s="37"/>
      <c r="C65" s="38"/>
      <c r="D65" s="79" t="s">
        <v>686</v>
      </c>
      <c r="E65" s="80"/>
      <c r="F65" s="80"/>
      <c r="G65" s="80"/>
      <c r="H65" s="81"/>
      <c r="I65" s="39">
        <f>SUM(I56:I64)</f>
        <v>18915.63</v>
      </c>
      <c r="J65" s="77">
        <f>SUM(J56:K64)</f>
        <v>35330.69</v>
      </c>
      <c r="K65" s="78"/>
      <c r="L65" s="40">
        <f>SUM(L56:L64)</f>
        <v>40399</v>
      </c>
      <c r="M65" s="39">
        <f>SUM(M56:M64)</f>
        <v>40399</v>
      </c>
      <c r="N65" s="77">
        <f>SUM(O56:P64)</f>
        <v>40399</v>
      </c>
      <c r="O65" s="82"/>
      <c r="P65" s="78"/>
      <c r="Q65" s="77">
        <f>SUM(Q56:S64)</f>
        <v>0</v>
      </c>
      <c r="R65" s="82"/>
      <c r="S65" s="78"/>
      <c r="T65" s="37"/>
      <c r="U65" s="24"/>
    </row>
    <row r="66" spans="1:21" ht="16.5" customHeight="1" x14ac:dyDescent="0.25">
      <c r="A66" s="30"/>
      <c r="B66" s="30"/>
      <c r="C66" s="32" t="s">
        <v>129</v>
      </c>
      <c r="D66" s="32" t="s">
        <v>130</v>
      </c>
      <c r="E66" s="62" t="s">
        <v>94</v>
      </c>
      <c r="F66" s="62"/>
      <c r="G66" s="62" t="s">
        <v>13</v>
      </c>
      <c r="H66" s="62"/>
      <c r="I66" s="33">
        <v>28978.9</v>
      </c>
      <c r="J66" s="63">
        <v>48329.02</v>
      </c>
      <c r="K66" s="64"/>
      <c r="L66" s="33">
        <v>50000</v>
      </c>
      <c r="M66" s="33">
        <v>50000</v>
      </c>
      <c r="N66" s="33">
        <v>47895</v>
      </c>
      <c r="O66" s="63">
        <v>51700</v>
      </c>
      <c r="P66" s="64"/>
      <c r="Q66" s="65">
        <v>0</v>
      </c>
      <c r="R66" s="65"/>
      <c r="S66" s="65"/>
      <c r="T66" s="30"/>
    </row>
    <row r="67" spans="1:21" ht="16.5" customHeight="1" x14ac:dyDescent="0.25">
      <c r="A67" s="30"/>
      <c r="B67" s="30"/>
      <c r="C67" s="32" t="s">
        <v>131</v>
      </c>
      <c r="D67" s="32" t="s">
        <v>132</v>
      </c>
      <c r="E67" s="62" t="s">
        <v>94</v>
      </c>
      <c r="F67" s="62"/>
      <c r="G67" s="62" t="s">
        <v>13</v>
      </c>
      <c r="H67" s="62"/>
      <c r="I67" s="33">
        <v>1250</v>
      </c>
      <c r="J67" s="63">
        <v>1250</v>
      </c>
      <c r="K67" s="64"/>
      <c r="L67" s="33">
        <v>1250</v>
      </c>
      <c r="M67" s="33">
        <v>1250</v>
      </c>
      <c r="N67" s="33">
        <v>1250</v>
      </c>
      <c r="O67" s="63">
        <v>1250</v>
      </c>
      <c r="P67" s="64"/>
      <c r="Q67" s="65">
        <v>0</v>
      </c>
      <c r="R67" s="65"/>
      <c r="S67" s="65"/>
      <c r="T67" s="30"/>
    </row>
    <row r="68" spans="1:21" ht="16.5" customHeight="1" x14ac:dyDescent="0.25">
      <c r="A68" s="30"/>
      <c r="B68" s="30"/>
      <c r="C68" s="32" t="s">
        <v>133</v>
      </c>
      <c r="D68" s="32" t="s">
        <v>134</v>
      </c>
      <c r="E68" s="62" t="s">
        <v>94</v>
      </c>
      <c r="F68" s="62"/>
      <c r="G68" s="62" t="s">
        <v>13</v>
      </c>
      <c r="H68" s="62"/>
      <c r="I68" s="33">
        <v>0</v>
      </c>
      <c r="J68" s="63">
        <v>2000</v>
      </c>
      <c r="K68" s="64"/>
      <c r="L68" s="33">
        <v>0</v>
      </c>
      <c r="M68" s="33">
        <v>0</v>
      </c>
      <c r="N68" s="33">
        <v>2000</v>
      </c>
      <c r="O68" s="63">
        <v>0</v>
      </c>
      <c r="P68" s="64"/>
      <c r="Q68" s="65">
        <v>0</v>
      </c>
      <c r="R68" s="65"/>
      <c r="S68" s="65"/>
      <c r="T68" s="30"/>
    </row>
    <row r="69" spans="1:21" ht="16.5" customHeight="1" x14ac:dyDescent="0.25">
      <c r="A69" s="30"/>
      <c r="B69" s="30"/>
      <c r="C69" s="32" t="s">
        <v>135</v>
      </c>
      <c r="D69" s="32" t="s">
        <v>136</v>
      </c>
      <c r="E69" s="62" t="s">
        <v>94</v>
      </c>
      <c r="F69" s="62"/>
      <c r="G69" s="62" t="s">
        <v>13</v>
      </c>
      <c r="H69" s="62"/>
      <c r="I69" s="33">
        <v>3804.38</v>
      </c>
      <c r="J69" s="63">
        <v>7075</v>
      </c>
      <c r="K69" s="64"/>
      <c r="L69" s="33">
        <v>7700</v>
      </c>
      <c r="M69" s="33">
        <v>7700</v>
      </c>
      <c r="N69" s="33">
        <v>7075</v>
      </c>
      <c r="O69" s="63">
        <v>9075</v>
      </c>
      <c r="P69" s="64"/>
      <c r="Q69" s="65">
        <v>0</v>
      </c>
      <c r="R69" s="65"/>
      <c r="S69" s="65"/>
      <c r="T69" s="30" t="s">
        <v>724</v>
      </c>
    </row>
    <row r="70" spans="1:21" ht="16.5" customHeight="1" x14ac:dyDescent="0.25">
      <c r="A70" s="30"/>
      <c r="B70" s="30"/>
      <c r="C70" s="32" t="s">
        <v>137</v>
      </c>
      <c r="D70" s="32" t="s">
        <v>138</v>
      </c>
      <c r="E70" s="62" t="s">
        <v>94</v>
      </c>
      <c r="F70" s="62"/>
      <c r="G70" s="62" t="s">
        <v>13</v>
      </c>
      <c r="H70" s="62"/>
      <c r="I70" s="33">
        <v>137.78</v>
      </c>
      <c r="J70" s="63">
        <v>458.4</v>
      </c>
      <c r="K70" s="64"/>
      <c r="L70" s="33">
        <v>500</v>
      </c>
      <c r="M70" s="33">
        <v>500</v>
      </c>
      <c r="N70" s="33">
        <v>460</v>
      </c>
      <c r="O70" s="63">
        <v>1452</v>
      </c>
      <c r="P70" s="64"/>
      <c r="Q70" s="65">
        <v>0</v>
      </c>
      <c r="R70" s="65"/>
      <c r="S70" s="65"/>
      <c r="T70" s="30" t="s">
        <v>724</v>
      </c>
    </row>
    <row r="71" spans="1:21" ht="16.5" customHeight="1" x14ac:dyDescent="0.25">
      <c r="A71" s="30"/>
      <c r="B71" s="30"/>
      <c r="C71" s="32" t="s">
        <v>139</v>
      </c>
      <c r="D71" s="32" t="s">
        <v>140</v>
      </c>
      <c r="E71" s="62" t="s">
        <v>94</v>
      </c>
      <c r="F71" s="62"/>
      <c r="G71" s="62" t="s">
        <v>13</v>
      </c>
      <c r="H71" s="62"/>
      <c r="I71" s="33">
        <v>0</v>
      </c>
      <c r="J71" s="63">
        <v>193.42</v>
      </c>
      <c r="K71" s="64"/>
      <c r="L71" s="33">
        <v>0</v>
      </c>
      <c r="M71" s="33">
        <v>0</v>
      </c>
      <c r="N71" s="33">
        <v>500</v>
      </c>
      <c r="O71" s="63">
        <v>0</v>
      </c>
      <c r="P71" s="64"/>
      <c r="Q71" s="65">
        <v>0</v>
      </c>
      <c r="R71" s="65"/>
      <c r="S71" s="65"/>
      <c r="T71" s="30"/>
    </row>
    <row r="72" spans="1:21" ht="16.5" customHeight="1" x14ac:dyDescent="0.25">
      <c r="A72" s="30"/>
      <c r="B72" s="30"/>
      <c r="C72" s="32" t="s">
        <v>141</v>
      </c>
      <c r="D72" s="32" t="s">
        <v>142</v>
      </c>
      <c r="E72" s="62" t="s">
        <v>94</v>
      </c>
      <c r="F72" s="62"/>
      <c r="G72" s="62" t="s">
        <v>13</v>
      </c>
      <c r="H72" s="62"/>
      <c r="I72" s="33">
        <v>0</v>
      </c>
      <c r="J72" s="63">
        <v>0</v>
      </c>
      <c r="K72" s="64"/>
      <c r="L72" s="33">
        <v>3000</v>
      </c>
      <c r="M72" s="33">
        <v>3000</v>
      </c>
      <c r="N72" s="33">
        <v>5000</v>
      </c>
      <c r="O72" s="63">
        <v>0</v>
      </c>
      <c r="P72" s="64"/>
      <c r="Q72" s="65">
        <v>0</v>
      </c>
      <c r="R72" s="65"/>
      <c r="S72" s="65"/>
      <c r="T72" s="30"/>
    </row>
    <row r="73" spans="1:21" ht="16.5" customHeight="1" x14ac:dyDescent="0.25">
      <c r="A73" s="30"/>
      <c r="B73" s="30"/>
      <c r="C73" s="32" t="s">
        <v>143</v>
      </c>
      <c r="D73" s="32" t="s">
        <v>144</v>
      </c>
      <c r="E73" s="62" t="s">
        <v>94</v>
      </c>
      <c r="F73" s="62"/>
      <c r="G73" s="62" t="s">
        <v>13</v>
      </c>
      <c r="H73" s="62"/>
      <c r="I73" s="33">
        <v>2938</v>
      </c>
      <c r="J73" s="63">
        <v>5277.34</v>
      </c>
      <c r="K73" s="64"/>
      <c r="L73" s="33">
        <v>5000</v>
      </c>
      <c r="M73" s="33">
        <v>5000</v>
      </c>
      <c r="N73" s="33">
        <v>9025</v>
      </c>
      <c r="O73" s="63">
        <v>5000</v>
      </c>
      <c r="P73" s="64"/>
      <c r="Q73" s="65">
        <v>0</v>
      </c>
      <c r="R73" s="65"/>
      <c r="S73" s="65"/>
      <c r="T73" s="30"/>
    </row>
    <row r="74" spans="1:21" ht="16.5" customHeight="1" x14ac:dyDescent="0.25">
      <c r="A74" s="30"/>
      <c r="B74" s="30"/>
      <c r="C74" s="32" t="s">
        <v>145</v>
      </c>
      <c r="D74" s="32" t="s">
        <v>146</v>
      </c>
      <c r="E74" s="62" t="s">
        <v>94</v>
      </c>
      <c r="F74" s="62"/>
      <c r="G74" s="62" t="s">
        <v>13</v>
      </c>
      <c r="H74" s="62"/>
      <c r="I74" s="33">
        <v>3609.56</v>
      </c>
      <c r="J74" s="63">
        <v>6244.88</v>
      </c>
      <c r="K74" s="64"/>
      <c r="L74" s="33">
        <v>6000</v>
      </c>
      <c r="M74" s="33">
        <v>6000</v>
      </c>
      <c r="N74" s="33">
        <v>7802</v>
      </c>
      <c r="O74" s="63">
        <v>6000</v>
      </c>
      <c r="P74" s="64"/>
      <c r="Q74" s="65">
        <v>0</v>
      </c>
      <c r="R74" s="65"/>
      <c r="S74" s="65"/>
      <c r="T74" s="30"/>
    </row>
    <row r="75" spans="1:21" ht="16.5" customHeight="1" x14ac:dyDescent="0.25">
      <c r="A75" s="30"/>
      <c r="B75" s="30"/>
      <c r="C75" s="32" t="s">
        <v>147</v>
      </c>
      <c r="D75" s="32" t="s">
        <v>148</v>
      </c>
      <c r="E75" s="62" t="s">
        <v>94</v>
      </c>
      <c r="F75" s="62"/>
      <c r="G75" s="62" t="s">
        <v>13</v>
      </c>
      <c r="H75" s="62"/>
      <c r="I75" s="33">
        <v>1448.94</v>
      </c>
      <c r="J75" s="63">
        <v>2576.52</v>
      </c>
      <c r="K75" s="64"/>
      <c r="L75" s="33">
        <v>2650</v>
      </c>
      <c r="M75" s="33">
        <v>2650</v>
      </c>
      <c r="N75" s="33">
        <v>2395</v>
      </c>
      <c r="O75" s="63">
        <v>2650</v>
      </c>
      <c r="P75" s="64"/>
      <c r="Q75" s="65">
        <v>0</v>
      </c>
      <c r="R75" s="65"/>
      <c r="S75" s="65"/>
      <c r="T75" s="30"/>
    </row>
    <row r="76" spans="1:21" ht="16.5" customHeight="1" x14ac:dyDescent="0.25">
      <c r="A76" s="30"/>
      <c r="B76" s="30"/>
      <c r="C76" s="32" t="s">
        <v>149</v>
      </c>
      <c r="D76" s="32" t="s">
        <v>150</v>
      </c>
      <c r="E76" s="62" t="s">
        <v>94</v>
      </c>
      <c r="F76" s="62"/>
      <c r="G76" s="62" t="s">
        <v>13</v>
      </c>
      <c r="H76" s="62"/>
      <c r="I76" s="33">
        <v>0</v>
      </c>
      <c r="J76" s="63">
        <v>1428.97</v>
      </c>
      <c r="K76" s="64"/>
      <c r="L76" s="33">
        <v>0</v>
      </c>
      <c r="M76" s="33">
        <v>0</v>
      </c>
      <c r="N76" s="33">
        <v>1850</v>
      </c>
      <c r="O76" s="63">
        <v>0</v>
      </c>
      <c r="P76" s="64"/>
      <c r="Q76" s="65">
        <v>0</v>
      </c>
      <c r="R76" s="65"/>
      <c r="S76" s="65"/>
      <c r="T76" s="30"/>
    </row>
    <row r="77" spans="1:21" ht="16.5" customHeight="1" x14ac:dyDescent="0.25">
      <c r="A77" s="30"/>
      <c r="B77" s="30"/>
      <c r="C77" s="32" t="s">
        <v>151</v>
      </c>
      <c r="D77" s="32" t="s">
        <v>152</v>
      </c>
      <c r="E77" s="62" t="s">
        <v>94</v>
      </c>
      <c r="F77" s="62"/>
      <c r="G77" s="62" t="s">
        <v>13</v>
      </c>
      <c r="H77" s="62"/>
      <c r="I77" s="33">
        <v>990</v>
      </c>
      <c r="J77" s="63">
        <v>3610.68</v>
      </c>
      <c r="K77" s="64"/>
      <c r="L77" s="33">
        <v>3700</v>
      </c>
      <c r="M77" s="33">
        <v>3700</v>
      </c>
      <c r="N77" s="33">
        <v>3700</v>
      </c>
      <c r="O77" s="63">
        <v>3700</v>
      </c>
      <c r="P77" s="64"/>
      <c r="Q77" s="65">
        <v>0</v>
      </c>
      <c r="R77" s="65"/>
      <c r="S77" s="65"/>
      <c r="T77" s="30"/>
    </row>
    <row r="78" spans="1:21" ht="16.5" customHeight="1" x14ac:dyDescent="0.25">
      <c r="A78" s="30"/>
      <c r="B78" s="30"/>
      <c r="C78" s="32" t="s">
        <v>153</v>
      </c>
      <c r="D78" s="32" t="s">
        <v>154</v>
      </c>
      <c r="E78" s="62" t="s">
        <v>94</v>
      </c>
      <c r="F78" s="62"/>
      <c r="G78" s="62" t="s">
        <v>13</v>
      </c>
      <c r="H78" s="62"/>
      <c r="I78" s="33">
        <v>1672.52</v>
      </c>
      <c r="J78" s="63">
        <v>175</v>
      </c>
      <c r="K78" s="64"/>
      <c r="L78" s="33">
        <v>6000</v>
      </c>
      <c r="M78" s="33">
        <v>6000</v>
      </c>
      <c r="N78" s="33">
        <v>6000</v>
      </c>
      <c r="O78" s="63">
        <v>6000</v>
      </c>
      <c r="P78" s="64"/>
      <c r="Q78" s="65">
        <v>0</v>
      </c>
      <c r="R78" s="65"/>
      <c r="S78" s="65"/>
      <c r="T78" s="30"/>
    </row>
    <row r="79" spans="1:21" ht="16.5" customHeight="1" x14ac:dyDescent="0.25">
      <c r="A79" s="30"/>
      <c r="B79" s="30"/>
      <c r="C79" s="32" t="s">
        <v>155</v>
      </c>
      <c r="D79" s="32" t="s">
        <v>156</v>
      </c>
      <c r="E79" s="62" t="s">
        <v>94</v>
      </c>
      <c r="F79" s="62"/>
      <c r="G79" s="62" t="s">
        <v>13</v>
      </c>
      <c r="H79" s="62"/>
      <c r="I79" s="33">
        <v>-89.8</v>
      </c>
      <c r="J79" s="63">
        <v>2298.65</v>
      </c>
      <c r="K79" s="64"/>
      <c r="L79" s="33">
        <v>2600</v>
      </c>
      <c r="M79" s="33">
        <v>2600</v>
      </c>
      <c r="N79" s="33">
        <v>2100</v>
      </c>
      <c r="O79" s="63">
        <v>2600</v>
      </c>
      <c r="P79" s="64"/>
      <c r="Q79" s="65">
        <v>0</v>
      </c>
      <c r="R79" s="65"/>
      <c r="S79" s="65"/>
      <c r="T79" s="30"/>
    </row>
    <row r="80" spans="1:21" ht="16.5" customHeight="1" x14ac:dyDescent="0.25">
      <c r="A80" s="30"/>
      <c r="B80" s="30"/>
      <c r="C80" s="32" t="s">
        <v>157</v>
      </c>
      <c r="D80" s="32" t="s">
        <v>158</v>
      </c>
      <c r="E80" s="62" t="s">
        <v>94</v>
      </c>
      <c r="F80" s="62"/>
      <c r="G80" s="62" t="s">
        <v>13</v>
      </c>
      <c r="H80" s="62"/>
      <c r="I80" s="33">
        <v>6803.62</v>
      </c>
      <c r="J80" s="63">
        <v>8355.99</v>
      </c>
      <c r="K80" s="64"/>
      <c r="L80" s="33">
        <v>11000</v>
      </c>
      <c r="M80" s="33">
        <v>11000</v>
      </c>
      <c r="N80" s="33">
        <v>11000</v>
      </c>
      <c r="O80" s="63">
        <v>11000</v>
      </c>
      <c r="P80" s="64"/>
      <c r="Q80" s="65">
        <v>0</v>
      </c>
      <c r="R80" s="65"/>
      <c r="S80" s="65"/>
      <c r="T80" s="30"/>
    </row>
    <row r="81" spans="1:20" ht="16.5" customHeight="1" x14ac:dyDescent="0.25">
      <c r="A81" s="30"/>
      <c r="B81" s="30"/>
      <c r="C81" s="32" t="s">
        <v>159</v>
      </c>
      <c r="D81" s="41" t="s">
        <v>160</v>
      </c>
      <c r="E81" s="74" t="s">
        <v>94</v>
      </c>
      <c r="F81" s="74"/>
      <c r="G81" s="74" t="s">
        <v>13</v>
      </c>
      <c r="H81" s="74"/>
      <c r="I81" s="45">
        <v>10167.5</v>
      </c>
      <c r="J81" s="75">
        <v>10000</v>
      </c>
      <c r="K81" s="76"/>
      <c r="L81" s="45">
        <v>11500</v>
      </c>
      <c r="M81" s="45">
        <v>11500</v>
      </c>
      <c r="N81" s="45">
        <v>11000</v>
      </c>
      <c r="O81" s="75">
        <v>18000</v>
      </c>
      <c r="P81" s="76"/>
      <c r="Q81" s="65">
        <v>0</v>
      </c>
      <c r="R81" s="65"/>
      <c r="S81" s="65"/>
      <c r="T81" s="30" t="s">
        <v>680</v>
      </c>
    </row>
    <row r="82" spans="1:20" ht="16.5" customHeight="1" x14ac:dyDescent="0.25">
      <c r="A82" s="30"/>
      <c r="B82" s="30"/>
      <c r="C82" s="32" t="s">
        <v>161</v>
      </c>
      <c r="D82" s="32" t="s">
        <v>162</v>
      </c>
      <c r="E82" s="62" t="s">
        <v>94</v>
      </c>
      <c r="F82" s="62"/>
      <c r="G82" s="62" t="s">
        <v>13</v>
      </c>
      <c r="H82" s="62"/>
      <c r="I82" s="33">
        <v>3401.08</v>
      </c>
      <c r="J82" s="63">
        <v>4369.24</v>
      </c>
      <c r="K82" s="64"/>
      <c r="L82" s="33">
        <v>5000</v>
      </c>
      <c r="M82" s="33">
        <v>5000</v>
      </c>
      <c r="N82" s="33">
        <v>5000</v>
      </c>
      <c r="O82" s="63">
        <v>5000</v>
      </c>
      <c r="P82" s="64"/>
      <c r="Q82" s="65">
        <v>0</v>
      </c>
      <c r="R82" s="65"/>
      <c r="S82" s="65"/>
      <c r="T82" s="30"/>
    </row>
    <row r="83" spans="1:20" ht="21.75" customHeight="1" x14ac:dyDescent="0.25">
      <c r="A83" s="30"/>
      <c r="B83" s="30"/>
      <c r="C83" s="32" t="s">
        <v>163</v>
      </c>
      <c r="D83" s="32" t="s">
        <v>164</v>
      </c>
      <c r="E83" s="62" t="s">
        <v>94</v>
      </c>
      <c r="F83" s="62"/>
      <c r="G83" s="62" t="s">
        <v>13</v>
      </c>
      <c r="H83" s="62"/>
      <c r="I83" s="33">
        <v>541.51</v>
      </c>
      <c r="J83" s="63">
        <v>317</v>
      </c>
      <c r="K83" s="64"/>
      <c r="L83" s="33">
        <v>1000</v>
      </c>
      <c r="M83" s="33">
        <v>1000</v>
      </c>
      <c r="N83" s="33">
        <v>1000</v>
      </c>
      <c r="O83" s="63">
        <v>1000</v>
      </c>
      <c r="P83" s="64"/>
      <c r="Q83" s="65">
        <v>0</v>
      </c>
      <c r="R83" s="65"/>
      <c r="S83" s="65"/>
      <c r="T83" s="30"/>
    </row>
    <row r="84" spans="1:20" ht="16.5" customHeight="1" x14ac:dyDescent="0.25">
      <c r="A84" s="30"/>
      <c r="B84" s="30"/>
      <c r="C84" s="32" t="s">
        <v>165</v>
      </c>
      <c r="D84" s="32" t="s">
        <v>166</v>
      </c>
      <c r="E84" s="62" t="s">
        <v>94</v>
      </c>
      <c r="F84" s="62"/>
      <c r="G84" s="62" t="s">
        <v>13</v>
      </c>
      <c r="H84" s="62"/>
      <c r="I84" s="33">
        <v>2654</v>
      </c>
      <c r="J84" s="63">
        <v>3106.5</v>
      </c>
      <c r="K84" s="64"/>
      <c r="L84" s="18">
        <v>5000</v>
      </c>
      <c r="M84" s="33">
        <v>5000</v>
      </c>
      <c r="N84" s="33">
        <v>4000</v>
      </c>
      <c r="O84" s="63">
        <v>5000</v>
      </c>
      <c r="P84" s="64"/>
      <c r="Q84" s="65">
        <v>0</v>
      </c>
      <c r="R84" s="65"/>
      <c r="S84" s="65"/>
      <c r="T84" s="30"/>
    </row>
    <row r="85" spans="1:20" ht="16.5" customHeight="1" x14ac:dyDescent="0.25">
      <c r="A85" s="30"/>
      <c r="B85" s="30"/>
      <c r="C85" s="32" t="s">
        <v>167</v>
      </c>
      <c r="D85" s="41" t="s">
        <v>168</v>
      </c>
      <c r="E85" s="74" t="s">
        <v>94</v>
      </c>
      <c r="F85" s="74"/>
      <c r="G85" s="74" t="s">
        <v>13</v>
      </c>
      <c r="H85" s="74"/>
      <c r="I85" s="45">
        <v>0</v>
      </c>
      <c r="J85" s="75">
        <v>0</v>
      </c>
      <c r="K85" s="76"/>
      <c r="L85" s="61">
        <v>0</v>
      </c>
      <c r="M85" s="45">
        <v>0</v>
      </c>
      <c r="N85" s="45">
        <v>0</v>
      </c>
      <c r="O85" s="75">
        <v>0</v>
      </c>
      <c r="P85" s="76"/>
      <c r="Q85" s="65">
        <v>0</v>
      </c>
      <c r="R85" s="65"/>
      <c r="S85" s="65"/>
      <c r="T85" s="30" t="s">
        <v>665</v>
      </c>
    </row>
    <row r="86" spans="1:20" ht="16.5" customHeight="1" x14ac:dyDescent="0.25">
      <c r="A86" s="30"/>
      <c r="B86" s="30"/>
      <c r="C86" s="32" t="s">
        <v>169</v>
      </c>
      <c r="D86" s="32" t="s">
        <v>170</v>
      </c>
      <c r="E86" s="62" t="s">
        <v>94</v>
      </c>
      <c r="F86" s="62"/>
      <c r="G86" s="62" t="s">
        <v>13</v>
      </c>
      <c r="H86" s="62"/>
      <c r="I86" s="33">
        <v>8175</v>
      </c>
      <c r="J86" s="63">
        <v>13695</v>
      </c>
      <c r="K86" s="64"/>
      <c r="L86" s="18">
        <v>15000</v>
      </c>
      <c r="M86" s="33">
        <v>15000</v>
      </c>
      <c r="N86" s="33">
        <v>15000</v>
      </c>
      <c r="O86" s="63">
        <v>17500</v>
      </c>
      <c r="P86" s="64"/>
      <c r="Q86" s="65">
        <v>0</v>
      </c>
      <c r="R86" s="65"/>
      <c r="S86" s="65"/>
      <c r="T86" s="30" t="s">
        <v>715</v>
      </c>
    </row>
    <row r="87" spans="1:20" ht="16.5" customHeight="1" x14ac:dyDescent="0.25">
      <c r="A87" s="30"/>
      <c r="B87" s="30"/>
      <c r="C87" s="32" t="s">
        <v>171</v>
      </c>
      <c r="D87" s="32" t="s">
        <v>172</v>
      </c>
      <c r="E87" s="62" t="s">
        <v>94</v>
      </c>
      <c r="F87" s="62"/>
      <c r="G87" s="62" t="s">
        <v>13</v>
      </c>
      <c r="H87" s="62"/>
      <c r="I87" s="33">
        <v>2500</v>
      </c>
      <c r="J87" s="63">
        <v>4289.99</v>
      </c>
      <c r="K87" s="64"/>
      <c r="L87" s="33">
        <v>12500</v>
      </c>
      <c r="M87" s="33">
        <v>12500</v>
      </c>
      <c r="N87" s="33">
        <v>12500</v>
      </c>
      <c r="O87" s="63">
        <v>12500</v>
      </c>
      <c r="P87" s="64"/>
      <c r="Q87" s="65">
        <v>0</v>
      </c>
      <c r="R87" s="65"/>
      <c r="S87" s="65"/>
      <c r="T87" s="30"/>
    </row>
    <row r="88" spans="1:20" ht="16.5" customHeight="1" x14ac:dyDescent="0.25">
      <c r="A88" s="30"/>
      <c r="B88" s="30"/>
      <c r="C88" s="32" t="s">
        <v>173</v>
      </c>
      <c r="D88" s="32" t="s">
        <v>174</v>
      </c>
      <c r="E88" s="62" t="s">
        <v>94</v>
      </c>
      <c r="F88" s="62"/>
      <c r="G88" s="62" t="s">
        <v>13</v>
      </c>
      <c r="H88" s="62"/>
      <c r="I88" s="33">
        <v>3709.39</v>
      </c>
      <c r="J88" s="63">
        <v>3662.86</v>
      </c>
      <c r="K88" s="64"/>
      <c r="L88" s="33">
        <v>5500</v>
      </c>
      <c r="M88" s="33">
        <v>5500</v>
      </c>
      <c r="N88" s="33">
        <v>5500</v>
      </c>
      <c r="O88" s="63">
        <v>5500</v>
      </c>
      <c r="P88" s="64"/>
      <c r="Q88" s="65">
        <v>0</v>
      </c>
      <c r="R88" s="65"/>
      <c r="S88" s="65"/>
      <c r="T88" s="30"/>
    </row>
    <row r="89" spans="1:20" ht="16.5" customHeight="1" x14ac:dyDescent="0.25">
      <c r="A89" s="30"/>
      <c r="B89" s="30"/>
      <c r="C89" s="32" t="s">
        <v>175</v>
      </c>
      <c r="D89" s="32" t="s">
        <v>176</v>
      </c>
      <c r="E89" s="62" t="s">
        <v>94</v>
      </c>
      <c r="F89" s="62"/>
      <c r="G89" s="62" t="s">
        <v>13</v>
      </c>
      <c r="H89" s="62"/>
      <c r="I89" s="33">
        <v>1680</v>
      </c>
      <c r="J89" s="63">
        <v>2520</v>
      </c>
      <c r="K89" s="64"/>
      <c r="L89" s="33">
        <v>2600</v>
      </c>
      <c r="M89" s="33">
        <v>2600</v>
      </c>
      <c r="N89" s="33">
        <v>2600</v>
      </c>
      <c r="O89" s="63">
        <v>2600</v>
      </c>
      <c r="P89" s="64"/>
      <c r="Q89" s="65">
        <v>0</v>
      </c>
      <c r="R89" s="65"/>
      <c r="S89" s="65"/>
      <c r="T89" s="30"/>
    </row>
    <row r="90" spans="1:20" ht="16.5" customHeight="1" x14ac:dyDescent="0.25">
      <c r="A90" s="30"/>
      <c r="B90" s="30"/>
      <c r="C90" s="32" t="s">
        <v>177</v>
      </c>
      <c r="D90" s="32" t="s">
        <v>178</v>
      </c>
      <c r="E90" s="62" t="s">
        <v>94</v>
      </c>
      <c r="F90" s="62"/>
      <c r="G90" s="62" t="s">
        <v>13</v>
      </c>
      <c r="H90" s="62"/>
      <c r="I90" s="33">
        <v>376.2</v>
      </c>
      <c r="J90" s="63">
        <v>1330.16</v>
      </c>
      <c r="K90" s="64"/>
      <c r="L90" s="33">
        <v>3500</v>
      </c>
      <c r="M90" s="33">
        <v>3500</v>
      </c>
      <c r="N90" s="33">
        <v>3500</v>
      </c>
      <c r="O90" s="63">
        <v>3500</v>
      </c>
      <c r="P90" s="64"/>
      <c r="Q90" s="65">
        <v>0</v>
      </c>
      <c r="R90" s="65"/>
      <c r="S90" s="65"/>
      <c r="T90" s="30"/>
    </row>
    <row r="91" spans="1:20" ht="16.5" customHeight="1" x14ac:dyDescent="0.25">
      <c r="A91" s="30"/>
      <c r="B91" s="30"/>
      <c r="C91" s="32" t="s">
        <v>179</v>
      </c>
      <c r="D91" s="32" t="s">
        <v>180</v>
      </c>
      <c r="E91" s="62" t="s">
        <v>94</v>
      </c>
      <c r="F91" s="62"/>
      <c r="G91" s="62" t="s">
        <v>13</v>
      </c>
      <c r="H91" s="62"/>
      <c r="I91" s="33">
        <v>1289.23</v>
      </c>
      <c r="J91" s="63">
        <v>5240.6499999999996</v>
      </c>
      <c r="K91" s="64"/>
      <c r="L91" s="33">
        <v>6500</v>
      </c>
      <c r="M91" s="33">
        <v>6500</v>
      </c>
      <c r="N91" s="33">
        <v>6500</v>
      </c>
      <c r="O91" s="63">
        <v>6500</v>
      </c>
      <c r="P91" s="64"/>
      <c r="Q91" s="65">
        <v>0</v>
      </c>
      <c r="R91" s="65"/>
      <c r="S91" s="65"/>
      <c r="T91" s="30"/>
    </row>
    <row r="92" spans="1:20" ht="16.5" customHeight="1" x14ac:dyDescent="0.25">
      <c r="A92" s="30"/>
      <c r="B92" s="30"/>
      <c r="C92" s="32" t="s">
        <v>181</v>
      </c>
      <c r="D92" s="32" t="s">
        <v>182</v>
      </c>
      <c r="E92" s="62" t="s">
        <v>94</v>
      </c>
      <c r="F92" s="62"/>
      <c r="G92" s="62" t="s">
        <v>13</v>
      </c>
      <c r="H92" s="62"/>
      <c r="I92" s="33">
        <v>8547.32</v>
      </c>
      <c r="J92" s="63">
        <v>22967.29</v>
      </c>
      <c r="K92" s="64"/>
      <c r="L92" s="33">
        <v>13145</v>
      </c>
      <c r="M92" s="33">
        <v>13145</v>
      </c>
      <c r="N92" s="33">
        <v>11500</v>
      </c>
      <c r="O92" s="63">
        <v>13145</v>
      </c>
      <c r="P92" s="64"/>
      <c r="Q92" s="65">
        <v>0</v>
      </c>
      <c r="R92" s="65"/>
      <c r="S92" s="65"/>
      <c r="T92" s="30"/>
    </row>
    <row r="93" spans="1:20" ht="16.5" customHeight="1" x14ac:dyDescent="0.25">
      <c r="A93" s="30"/>
      <c r="B93" s="30"/>
      <c r="C93" s="32" t="s">
        <v>183</v>
      </c>
      <c r="D93" s="32" t="s">
        <v>184</v>
      </c>
      <c r="E93" s="62" t="s">
        <v>94</v>
      </c>
      <c r="F93" s="62"/>
      <c r="G93" s="62" t="s">
        <v>13</v>
      </c>
      <c r="H93" s="62"/>
      <c r="I93" s="33">
        <v>0</v>
      </c>
      <c r="J93" s="63">
        <v>0</v>
      </c>
      <c r="K93" s="64"/>
      <c r="L93" s="33">
        <v>200</v>
      </c>
      <c r="M93" s="33">
        <v>200</v>
      </c>
      <c r="N93" s="33">
        <v>200</v>
      </c>
      <c r="O93" s="63">
        <v>200</v>
      </c>
      <c r="P93" s="64"/>
      <c r="Q93" s="65">
        <v>0</v>
      </c>
      <c r="R93" s="65"/>
      <c r="S93" s="65"/>
      <c r="T93" s="30"/>
    </row>
    <row r="94" spans="1:20" ht="20.25" customHeight="1" x14ac:dyDescent="0.25">
      <c r="A94" s="30"/>
      <c r="B94" s="30"/>
      <c r="C94" s="32" t="s">
        <v>185</v>
      </c>
      <c r="D94" s="60" t="s">
        <v>736</v>
      </c>
      <c r="E94" s="74" t="s">
        <v>94</v>
      </c>
      <c r="F94" s="74"/>
      <c r="G94" s="74" t="s">
        <v>13</v>
      </c>
      <c r="H94" s="74"/>
      <c r="I94" s="45">
        <v>12585.5</v>
      </c>
      <c r="J94" s="75">
        <v>0</v>
      </c>
      <c r="K94" s="76"/>
      <c r="L94" s="61">
        <v>50000</v>
      </c>
      <c r="M94" s="45">
        <v>90000</v>
      </c>
      <c r="N94" s="45">
        <v>0</v>
      </c>
      <c r="O94" s="75">
        <v>65000</v>
      </c>
      <c r="P94" s="76"/>
      <c r="Q94" s="65">
        <v>0</v>
      </c>
      <c r="R94" s="65"/>
      <c r="S94" s="65"/>
      <c r="T94" s="30" t="s">
        <v>737</v>
      </c>
    </row>
    <row r="95" spans="1:20" ht="16.5" customHeight="1" x14ac:dyDescent="0.25">
      <c r="A95" s="30"/>
      <c r="B95" s="30"/>
      <c r="C95" s="32" t="s">
        <v>186</v>
      </c>
      <c r="D95" s="32" t="s">
        <v>187</v>
      </c>
      <c r="E95" s="62" t="s">
        <v>94</v>
      </c>
      <c r="F95" s="62"/>
      <c r="G95" s="62" t="s">
        <v>13</v>
      </c>
      <c r="H95" s="62"/>
      <c r="I95" s="33">
        <v>0</v>
      </c>
      <c r="J95" s="63">
        <v>0</v>
      </c>
      <c r="K95" s="64"/>
      <c r="L95" s="18">
        <v>365000</v>
      </c>
      <c r="M95" s="33">
        <v>365000</v>
      </c>
      <c r="N95" s="33">
        <v>0</v>
      </c>
      <c r="O95" s="63">
        <v>0</v>
      </c>
      <c r="P95" s="64"/>
      <c r="Q95" s="65">
        <v>0</v>
      </c>
      <c r="R95" s="65"/>
      <c r="S95" s="65"/>
      <c r="T95" s="30"/>
    </row>
    <row r="96" spans="1:20" ht="16.5" customHeight="1" x14ac:dyDescent="0.25">
      <c r="A96" s="30"/>
      <c r="B96" s="30"/>
      <c r="C96" s="32" t="s">
        <v>188</v>
      </c>
      <c r="D96" s="32" t="s">
        <v>189</v>
      </c>
      <c r="E96" s="62" t="s">
        <v>94</v>
      </c>
      <c r="F96" s="62"/>
      <c r="G96" s="62" t="s">
        <v>13</v>
      </c>
      <c r="H96" s="62"/>
      <c r="I96" s="33">
        <v>681.46</v>
      </c>
      <c r="J96" s="63">
        <v>-497.12</v>
      </c>
      <c r="K96" s="64"/>
      <c r="L96" s="18">
        <v>4787</v>
      </c>
      <c r="M96" s="33">
        <v>4787</v>
      </c>
      <c r="N96" s="33">
        <v>4787</v>
      </c>
      <c r="O96" s="63">
        <v>4787</v>
      </c>
      <c r="P96" s="64"/>
      <c r="Q96" s="65">
        <v>0</v>
      </c>
      <c r="R96" s="65"/>
      <c r="S96" s="65"/>
      <c r="T96" s="30"/>
    </row>
    <row r="97" spans="1:21" s="3" customFormat="1" ht="16.5" customHeight="1" x14ac:dyDescent="0.25">
      <c r="A97" s="37"/>
      <c r="B97" s="37"/>
      <c r="C97" s="38"/>
      <c r="D97" s="79" t="s">
        <v>686</v>
      </c>
      <c r="E97" s="80"/>
      <c r="F97" s="80"/>
      <c r="G97" s="80"/>
      <c r="H97" s="81"/>
      <c r="I97" s="39">
        <f>SUM(I66:I96)</f>
        <v>107852.08999999998</v>
      </c>
      <c r="J97" s="77">
        <f>SUM(J66:K96)</f>
        <v>160275.44000000003</v>
      </c>
      <c r="K97" s="78"/>
      <c r="L97" s="40">
        <f>SUM(L66:L96)</f>
        <v>600632</v>
      </c>
      <c r="M97" s="39">
        <f>SUM(M66:M96)</f>
        <v>640632</v>
      </c>
      <c r="N97" s="77">
        <f>SUM(O66:P96)</f>
        <v>260659</v>
      </c>
      <c r="O97" s="82"/>
      <c r="P97" s="78"/>
      <c r="Q97" s="77">
        <f>SUM(Q66:S96)</f>
        <v>0</v>
      </c>
      <c r="R97" s="82"/>
      <c r="S97" s="78"/>
      <c r="T97" s="37"/>
      <c r="U97" s="24"/>
    </row>
    <row r="98" spans="1:21" ht="16.5" customHeight="1" x14ac:dyDescent="0.25">
      <c r="A98" s="30"/>
      <c r="B98" s="30"/>
      <c r="C98" s="32" t="s">
        <v>190</v>
      </c>
      <c r="D98" s="32" t="s">
        <v>191</v>
      </c>
      <c r="E98" s="62" t="s">
        <v>94</v>
      </c>
      <c r="F98" s="62"/>
      <c r="G98" s="62" t="s">
        <v>13</v>
      </c>
      <c r="H98" s="62"/>
      <c r="I98" s="33">
        <v>3620.67</v>
      </c>
      <c r="J98" s="63">
        <v>5995.46</v>
      </c>
      <c r="K98" s="64"/>
      <c r="L98" s="18">
        <v>6000</v>
      </c>
      <c r="M98" s="33">
        <v>6000</v>
      </c>
      <c r="N98" s="33">
        <v>5490</v>
      </c>
      <c r="O98" s="63">
        <v>6000</v>
      </c>
      <c r="P98" s="64"/>
      <c r="Q98" s="65">
        <v>0</v>
      </c>
      <c r="R98" s="65"/>
      <c r="S98" s="65"/>
      <c r="T98" s="30"/>
    </row>
    <row r="99" spans="1:21" ht="20.25" customHeight="1" x14ac:dyDescent="0.25">
      <c r="A99" s="30"/>
      <c r="B99" s="30"/>
      <c r="C99" s="32" t="s">
        <v>192</v>
      </c>
      <c r="D99" s="32" t="s">
        <v>193</v>
      </c>
      <c r="E99" s="62" t="s">
        <v>94</v>
      </c>
      <c r="F99" s="62"/>
      <c r="G99" s="62" t="s">
        <v>13</v>
      </c>
      <c r="H99" s="62"/>
      <c r="I99" s="33">
        <v>2752.63</v>
      </c>
      <c r="J99" s="63">
        <v>3812.51</v>
      </c>
      <c r="K99" s="64"/>
      <c r="L99" s="18">
        <v>8000</v>
      </c>
      <c r="M99" s="33">
        <v>8000</v>
      </c>
      <c r="N99" s="33">
        <v>8000</v>
      </c>
      <c r="O99" s="63">
        <v>8000</v>
      </c>
      <c r="P99" s="64"/>
      <c r="Q99" s="65">
        <v>0</v>
      </c>
      <c r="R99" s="65"/>
      <c r="S99" s="65"/>
      <c r="T99" s="30"/>
    </row>
    <row r="100" spans="1:21" ht="16.5" customHeight="1" x14ac:dyDescent="0.25">
      <c r="A100" s="30"/>
      <c r="B100" s="30"/>
      <c r="C100" s="32" t="s">
        <v>194</v>
      </c>
      <c r="D100" s="32" t="s">
        <v>195</v>
      </c>
      <c r="E100" s="62" t="s">
        <v>94</v>
      </c>
      <c r="F100" s="62"/>
      <c r="G100" s="62" t="s">
        <v>13</v>
      </c>
      <c r="H100" s="62"/>
      <c r="I100" s="33">
        <v>30441.83</v>
      </c>
      <c r="J100" s="63">
        <v>53792.18</v>
      </c>
      <c r="K100" s="64"/>
      <c r="L100" s="33">
        <v>56000</v>
      </c>
      <c r="M100" s="33">
        <v>56000</v>
      </c>
      <c r="N100" s="33">
        <v>53992</v>
      </c>
      <c r="O100" s="63">
        <v>48000</v>
      </c>
      <c r="P100" s="64"/>
      <c r="Q100" s="65">
        <v>0</v>
      </c>
      <c r="R100" s="65"/>
      <c r="S100" s="65"/>
      <c r="T100" s="30"/>
    </row>
    <row r="101" spans="1:21" ht="16.5" customHeight="1" x14ac:dyDescent="0.25">
      <c r="A101" s="30"/>
      <c r="B101" s="30"/>
      <c r="C101" s="32" t="s">
        <v>196</v>
      </c>
      <c r="D101" s="32" t="s">
        <v>197</v>
      </c>
      <c r="E101" s="62" t="s">
        <v>94</v>
      </c>
      <c r="F101" s="62"/>
      <c r="G101" s="62" t="s">
        <v>13</v>
      </c>
      <c r="H101" s="62"/>
      <c r="I101" s="33">
        <v>3600</v>
      </c>
      <c r="J101" s="63">
        <v>7200</v>
      </c>
      <c r="K101" s="64"/>
      <c r="L101" s="33">
        <v>7200</v>
      </c>
      <c r="M101" s="33">
        <v>7200</v>
      </c>
      <c r="N101" s="33">
        <v>7200</v>
      </c>
      <c r="O101" s="63">
        <v>7200</v>
      </c>
      <c r="P101" s="64"/>
      <c r="Q101" s="65">
        <v>0</v>
      </c>
      <c r="R101" s="65"/>
      <c r="S101" s="65"/>
      <c r="T101" s="30"/>
    </row>
    <row r="102" spans="1:21" ht="16.5" customHeight="1" x14ac:dyDescent="0.25">
      <c r="A102" s="30"/>
      <c r="B102" s="30"/>
      <c r="C102" s="32" t="s">
        <v>198</v>
      </c>
      <c r="D102" s="32" t="s">
        <v>199</v>
      </c>
      <c r="E102" s="62" t="s">
        <v>94</v>
      </c>
      <c r="F102" s="62"/>
      <c r="G102" s="62" t="s">
        <v>13</v>
      </c>
      <c r="H102" s="62"/>
      <c r="I102" s="33">
        <v>3404.18</v>
      </c>
      <c r="J102" s="63">
        <v>7060</v>
      </c>
      <c r="K102" s="64"/>
      <c r="L102" s="33">
        <v>6500</v>
      </c>
      <c r="M102" s="33">
        <v>6500</v>
      </c>
      <c r="N102" s="33">
        <v>7060</v>
      </c>
      <c r="O102" s="63">
        <v>6900</v>
      </c>
      <c r="P102" s="64"/>
      <c r="Q102" s="65">
        <v>0</v>
      </c>
      <c r="R102" s="65"/>
      <c r="S102" s="65"/>
      <c r="T102" s="30"/>
    </row>
    <row r="103" spans="1:21" ht="16.5" customHeight="1" x14ac:dyDescent="0.25">
      <c r="A103" s="30"/>
      <c r="B103" s="30"/>
      <c r="C103" s="32" t="s">
        <v>200</v>
      </c>
      <c r="D103" s="32" t="s">
        <v>138</v>
      </c>
      <c r="E103" s="62" t="s">
        <v>94</v>
      </c>
      <c r="F103" s="62"/>
      <c r="G103" s="62" t="s">
        <v>13</v>
      </c>
      <c r="H103" s="62"/>
      <c r="I103" s="33">
        <v>226.36</v>
      </c>
      <c r="J103" s="63">
        <v>484.28</v>
      </c>
      <c r="K103" s="64"/>
      <c r="L103" s="33">
        <v>540</v>
      </c>
      <c r="M103" s="33">
        <v>540</v>
      </c>
      <c r="N103" s="33">
        <v>490</v>
      </c>
      <c r="O103" s="63">
        <v>540</v>
      </c>
      <c r="P103" s="64"/>
      <c r="Q103" s="65">
        <v>0</v>
      </c>
      <c r="R103" s="65"/>
      <c r="S103" s="65"/>
      <c r="T103" s="30"/>
    </row>
    <row r="104" spans="1:21" ht="16.5" customHeight="1" x14ac:dyDescent="0.25">
      <c r="A104" s="30"/>
      <c r="B104" s="30"/>
      <c r="C104" s="32" t="s">
        <v>201</v>
      </c>
      <c r="D104" s="32" t="s">
        <v>202</v>
      </c>
      <c r="E104" s="62" t="s">
        <v>94</v>
      </c>
      <c r="F104" s="62"/>
      <c r="G104" s="62" t="s">
        <v>13</v>
      </c>
      <c r="H104" s="62"/>
      <c r="I104" s="33">
        <v>3091.68</v>
      </c>
      <c r="J104" s="63">
        <v>5415.99</v>
      </c>
      <c r="K104" s="64"/>
      <c r="L104" s="33">
        <v>5900</v>
      </c>
      <c r="M104" s="33">
        <v>5900</v>
      </c>
      <c r="N104" s="33">
        <v>5720</v>
      </c>
      <c r="O104" s="63">
        <v>5800</v>
      </c>
      <c r="P104" s="64"/>
      <c r="Q104" s="65">
        <v>0</v>
      </c>
      <c r="R104" s="65"/>
      <c r="S104" s="65"/>
      <c r="T104" s="30"/>
    </row>
    <row r="105" spans="1:21" ht="16.5" customHeight="1" x14ac:dyDescent="0.25">
      <c r="A105" s="30"/>
      <c r="B105" s="30"/>
      <c r="C105" s="32" t="s">
        <v>203</v>
      </c>
      <c r="D105" s="32" t="s">
        <v>204</v>
      </c>
      <c r="E105" s="62" t="s">
        <v>94</v>
      </c>
      <c r="F105" s="62"/>
      <c r="G105" s="62" t="s">
        <v>13</v>
      </c>
      <c r="H105" s="62"/>
      <c r="I105" s="33">
        <v>3838.41</v>
      </c>
      <c r="J105" s="63">
        <v>6856.91</v>
      </c>
      <c r="K105" s="64"/>
      <c r="L105" s="33">
        <v>6400</v>
      </c>
      <c r="M105" s="33">
        <v>6400</v>
      </c>
      <c r="N105" s="33">
        <v>9700</v>
      </c>
      <c r="O105" s="63">
        <v>6400</v>
      </c>
      <c r="P105" s="64"/>
      <c r="Q105" s="65">
        <v>0</v>
      </c>
      <c r="R105" s="65"/>
      <c r="S105" s="65"/>
      <c r="T105" s="30"/>
    </row>
    <row r="106" spans="1:21" ht="16.5" customHeight="1" x14ac:dyDescent="0.25">
      <c r="A106" s="30"/>
      <c r="B106" s="30"/>
      <c r="C106" s="32" t="s">
        <v>205</v>
      </c>
      <c r="D106" s="32" t="s">
        <v>206</v>
      </c>
      <c r="E106" s="62" t="s">
        <v>94</v>
      </c>
      <c r="F106" s="62"/>
      <c r="G106" s="62" t="s">
        <v>13</v>
      </c>
      <c r="H106" s="62"/>
      <c r="I106" s="33">
        <v>1522.15</v>
      </c>
      <c r="J106" s="63">
        <v>2891.23</v>
      </c>
      <c r="K106" s="64"/>
      <c r="L106" s="33">
        <v>2700</v>
      </c>
      <c r="M106" s="33">
        <v>2700</v>
      </c>
      <c r="N106" s="33">
        <v>2975</v>
      </c>
      <c r="O106" s="63">
        <v>2700</v>
      </c>
      <c r="P106" s="64"/>
      <c r="Q106" s="65">
        <v>0</v>
      </c>
      <c r="R106" s="65"/>
      <c r="S106" s="65"/>
      <c r="T106" s="30"/>
    </row>
    <row r="107" spans="1:21" ht="16.5" customHeight="1" x14ac:dyDescent="0.25">
      <c r="A107" s="30"/>
      <c r="B107" s="30"/>
      <c r="C107" s="32" t="s">
        <v>207</v>
      </c>
      <c r="D107" s="32" t="s">
        <v>208</v>
      </c>
      <c r="E107" s="62" t="s">
        <v>94</v>
      </c>
      <c r="F107" s="62"/>
      <c r="G107" s="62" t="s">
        <v>13</v>
      </c>
      <c r="H107" s="62"/>
      <c r="I107" s="33">
        <v>616</v>
      </c>
      <c r="J107" s="63">
        <v>616</v>
      </c>
      <c r="K107" s="64"/>
      <c r="L107" s="33">
        <v>1000</v>
      </c>
      <c r="M107" s="33">
        <v>1000</v>
      </c>
      <c r="N107" s="33">
        <v>750</v>
      </c>
      <c r="O107" s="63">
        <v>1000</v>
      </c>
      <c r="P107" s="64"/>
      <c r="Q107" s="65">
        <v>0</v>
      </c>
      <c r="R107" s="65"/>
      <c r="S107" s="65"/>
      <c r="T107" s="30"/>
    </row>
    <row r="108" spans="1:21" ht="16.5" customHeight="1" x14ac:dyDescent="0.25">
      <c r="A108" s="30"/>
      <c r="B108" s="30"/>
      <c r="C108" s="32" t="s">
        <v>209</v>
      </c>
      <c r="D108" s="32" t="s">
        <v>210</v>
      </c>
      <c r="E108" s="62" t="s">
        <v>94</v>
      </c>
      <c r="F108" s="62"/>
      <c r="G108" s="62" t="s">
        <v>13</v>
      </c>
      <c r="H108" s="62"/>
      <c r="I108" s="33">
        <v>325</v>
      </c>
      <c r="J108" s="63">
        <v>1311.69</v>
      </c>
      <c r="K108" s="64"/>
      <c r="L108" s="33">
        <v>2000</v>
      </c>
      <c r="M108" s="33">
        <v>2000</v>
      </c>
      <c r="N108" s="33">
        <v>2000</v>
      </c>
      <c r="O108" s="63">
        <v>2000</v>
      </c>
      <c r="P108" s="64"/>
      <c r="Q108" s="65">
        <v>0</v>
      </c>
      <c r="R108" s="65"/>
      <c r="S108" s="65"/>
      <c r="T108" s="30"/>
    </row>
    <row r="109" spans="1:21" ht="16.5" customHeight="1" x14ac:dyDescent="0.25">
      <c r="A109" s="30"/>
      <c r="B109" s="30"/>
      <c r="C109" s="32" t="s">
        <v>211</v>
      </c>
      <c r="D109" s="32" t="s">
        <v>212</v>
      </c>
      <c r="E109" s="62" t="s">
        <v>94</v>
      </c>
      <c r="F109" s="62"/>
      <c r="G109" s="62" t="s">
        <v>13</v>
      </c>
      <c r="H109" s="62"/>
      <c r="I109" s="33">
        <v>0</v>
      </c>
      <c r="J109" s="63">
        <v>5268.79</v>
      </c>
      <c r="K109" s="64"/>
      <c r="L109" s="33">
        <v>10000</v>
      </c>
      <c r="M109" s="33">
        <v>10000</v>
      </c>
      <c r="N109" s="33">
        <v>10000</v>
      </c>
      <c r="O109" s="63">
        <v>10000</v>
      </c>
      <c r="P109" s="64"/>
      <c r="Q109" s="65">
        <v>0</v>
      </c>
      <c r="R109" s="65"/>
      <c r="S109" s="65"/>
      <c r="T109" s="30"/>
    </row>
    <row r="110" spans="1:21" ht="16.5" customHeight="1" x14ac:dyDescent="0.25">
      <c r="A110" s="30"/>
      <c r="B110" s="30"/>
      <c r="C110" s="32" t="s">
        <v>213</v>
      </c>
      <c r="D110" s="32" t="s">
        <v>214</v>
      </c>
      <c r="E110" s="62" t="s">
        <v>94</v>
      </c>
      <c r="F110" s="62"/>
      <c r="G110" s="62" t="s">
        <v>13</v>
      </c>
      <c r="H110" s="62"/>
      <c r="I110" s="33">
        <v>3000</v>
      </c>
      <c r="J110" s="63">
        <v>6000</v>
      </c>
      <c r="K110" s="64"/>
      <c r="L110" s="33">
        <v>9500</v>
      </c>
      <c r="M110" s="33">
        <v>9500</v>
      </c>
      <c r="N110" s="33">
        <v>6000</v>
      </c>
      <c r="O110" s="63">
        <v>3000</v>
      </c>
      <c r="P110" s="64"/>
      <c r="Q110" s="65">
        <v>0</v>
      </c>
      <c r="R110" s="65"/>
      <c r="S110" s="65"/>
      <c r="T110" s="30" t="s">
        <v>666</v>
      </c>
    </row>
    <row r="111" spans="1:21" ht="16.5" customHeight="1" x14ac:dyDescent="0.25">
      <c r="A111" s="30"/>
      <c r="B111" s="30"/>
      <c r="C111" s="32" t="s">
        <v>215</v>
      </c>
      <c r="D111" s="32" t="s">
        <v>216</v>
      </c>
      <c r="E111" s="62" t="s">
        <v>94</v>
      </c>
      <c r="F111" s="62"/>
      <c r="G111" s="62" t="s">
        <v>13</v>
      </c>
      <c r="H111" s="62"/>
      <c r="I111" s="33">
        <v>0</v>
      </c>
      <c r="J111" s="63">
        <v>0</v>
      </c>
      <c r="K111" s="64"/>
      <c r="L111" s="33">
        <v>5000</v>
      </c>
      <c r="M111" s="33">
        <v>5000</v>
      </c>
      <c r="N111" s="33">
        <v>5000</v>
      </c>
      <c r="O111" s="63">
        <v>5000</v>
      </c>
      <c r="P111" s="64"/>
      <c r="Q111" s="65">
        <v>0</v>
      </c>
      <c r="R111" s="65"/>
      <c r="S111" s="65"/>
      <c r="T111" s="30"/>
    </row>
    <row r="112" spans="1:21" ht="16.5" customHeight="1" x14ac:dyDescent="0.25">
      <c r="A112" s="30"/>
      <c r="B112" s="30"/>
      <c r="C112" s="32" t="s">
        <v>217</v>
      </c>
      <c r="D112" s="32" t="s">
        <v>218</v>
      </c>
      <c r="E112" s="62" t="s">
        <v>94</v>
      </c>
      <c r="F112" s="62"/>
      <c r="G112" s="62" t="s">
        <v>13</v>
      </c>
      <c r="H112" s="62"/>
      <c r="I112" s="33">
        <v>4078.02</v>
      </c>
      <c r="J112" s="63">
        <v>875</v>
      </c>
      <c r="K112" s="64"/>
      <c r="L112" s="33">
        <v>5000</v>
      </c>
      <c r="M112" s="33">
        <v>5000</v>
      </c>
      <c r="N112" s="33">
        <v>0</v>
      </c>
      <c r="O112" s="63">
        <v>5000</v>
      </c>
      <c r="P112" s="64"/>
      <c r="Q112" s="65">
        <v>0</v>
      </c>
      <c r="R112" s="65"/>
      <c r="S112" s="65"/>
      <c r="T112" s="30"/>
    </row>
    <row r="113" spans="1:21" ht="16.5" customHeight="1" x14ac:dyDescent="0.25">
      <c r="A113" s="30"/>
      <c r="B113" s="30"/>
      <c r="C113" s="32" t="s">
        <v>219</v>
      </c>
      <c r="D113" s="60" t="s">
        <v>220</v>
      </c>
      <c r="E113" s="74" t="s">
        <v>94</v>
      </c>
      <c r="F113" s="74"/>
      <c r="G113" s="74" t="s">
        <v>13</v>
      </c>
      <c r="H113" s="74"/>
      <c r="I113" s="45">
        <v>15000</v>
      </c>
      <c r="J113" s="75">
        <v>120</v>
      </c>
      <c r="K113" s="76"/>
      <c r="L113" s="61">
        <v>5000</v>
      </c>
      <c r="M113" s="45">
        <v>20000</v>
      </c>
      <c r="N113" s="45">
        <v>20000</v>
      </c>
      <c r="O113" s="75">
        <v>20000</v>
      </c>
      <c r="P113" s="76"/>
      <c r="Q113" s="129">
        <v>0</v>
      </c>
      <c r="R113" s="129"/>
      <c r="S113" s="129"/>
      <c r="T113" s="57" t="s">
        <v>705</v>
      </c>
    </row>
    <row r="114" spans="1:21" ht="16.5" customHeight="1" x14ac:dyDescent="0.25">
      <c r="A114" s="30"/>
      <c r="B114" s="30"/>
      <c r="C114" s="32" t="s">
        <v>221</v>
      </c>
      <c r="D114" s="32" t="s">
        <v>222</v>
      </c>
      <c r="E114" s="62" t="s">
        <v>94</v>
      </c>
      <c r="F114" s="62"/>
      <c r="G114" s="62" t="s">
        <v>13</v>
      </c>
      <c r="H114" s="62"/>
      <c r="I114" s="33">
        <v>0</v>
      </c>
      <c r="J114" s="63">
        <v>12005.92</v>
      </c>
      <c r="K114" s="64"/>
      <c r="L114" s="18">
        <v>6000</v>
      </c>
      <c r="M114" s="33">
        <v>6000</v>
      </c>
      <c r="N114" s="33">
        <v>11000</v>
      </c>
      <c r="O114" s="63">
        <v>6000</v>
      </c>
      <c r="P114" s="64"/>
      <c r="Q114" s="65">
        <v>0</v>
      </c>
      <c r="R114" s="65"/>
      <c r="S114" s="65"/>
      <c r="T114" s="30"/>
    </row>
    <row r="115" spans="1:21" ht="16.5" customHeight="1" x14ac:dyDescent="0.25">
      <c r="A115" s="30"/>
      <c r="B115" s="30"/>
      <c r="C115" s="32" t="s">
        <v>223</v>
      </c>
      <c r="D115" s="32" t="s">
        <v>224</v>
      </c>
      <c r="E115" s="62" t="s">
        <v>94</v>
      </c>
      <c r="F115" s="62"/>
      <c r="G115" s="62" t="s">
        <v>13</v>
      </c>
      <c r="H115" s="62"/>
      <c r="I115" s="33">
        <v>1836.73</v>
      </c>
      <c r="J115" s="63">
        <v>225</v>
      </c>
      <c r="K115" s="64"/>
      <c r="L115" s="18">
        <v>10000</v>
      </c>
      <c r="M115" s="33">
        <v>10000</v>
      </c>
      <c r="N115" s="33">
        <v>10000</v>
      </c>
      <c r="O115" s="63">
        <v>10000</v>
      </c>
      <c r="P115" s="64"/>
      <c r="Q115" s="65">
        <v>0</v>
      </c>
      <c r="R115" s="65"/>
      <c r="S115" s="65"/>
      <c r="T115" s="30"/>
    </row>
    <row r="116" spans="1:21" ht="16.5" customHeight="1" x14ac:dyDescent="0.25">
      <c r="A116" s="30"/>
      <c r="B116" s="30"/>
      <c r="C116" s="32" t="s">
        <v>225</v>
      </c>
      <c r="D116" s="32" t="s">
        <v>226</v>
      </c>
      <c r="E116" s="62" t="s">
        <v>94</v>
      </c>
      <c r="F116" s="62"/>
      <c r="G116" s="62" t="s">
        <v>13</v>
      </c>
      <c r="H116" s="62"/>
      <c r="I116" s="33">
        <v>0</v>
      </c>
      <c r="J116" s="63">
        <v>1100</v>
      </c>
      <c r="K116" s="64"/>
      <c r="L116" s="18">
        <v>2500</v>
      </c>
      <c r="M116" s="33">
        <v>2500</v>
      </c>
      <c r="N116" s="33">
        <v>0</v>
      </c>
      <c r="O116" s="63">
        <v>2500</v>
      </c>
      <c r="P116" s="64"/>
      <c r="Q116" s="65">
        <v>0</v>
      </c>
      <c r="R116" s="65"/>
      <c r="S116" s="65"/>
      <c r="T116" s="30"/>
    </row>
    <row r="117" spans="1:21" ht="16.5" customHeight="1" x14ac:dyDescent="0.25">
      <c r="A117" s="30"/>
      <c r="B117" s="30"/>
      <c r="C117" s="32" t="s">
        <v>227</v>
      </c>
      <c r="D117" s="32" t="s">
        <v>178</v>
      </c>
      <c r="E117" s="62" t="s">
        <v>94</v>
      </c>
      <c r="F117" s="62"/>
      <c r="G117" s="62" t="s">
        <v>13</v>
      </c>
      <c r="H117" s="62"/>
      <c r="I117" s="33">
        <v>0</v>
      </c>
      <c r="J117" s="63">
        <v>926.34</v>
      </c>
      <c r="K117" s="64"/>
      <c r="L117" s="18">
        <v>5000</v>
      </c>
      <c r="M117" s="33">
        <v>5000</v>
      </c>
      <c r="N117" s="33">
        <v>5600</v>
      </c>
      <c r="O117" s="63">
        <v>5000</v>
      </c>
      <c r="P117" s="64"/>
      <c r="Q117" s="65">
        <v>0</v>
      </c>
      <c r="R117" s="65"/>
      <c r="S117" s="65"/>
      <c r="T117" s="30"/>
    </row>
    <row r="118" spans="1:21" ht="16.5" customHeight="1" x14ac:dyDescent="0.25">
      <c r="A118" s="30"/>
      <c r="B118" s="30"/>
      <c r="C118" s="32" t="s">
        <v>228</v>
      </c>
      <c r="D118" s="32" t="s">
        <v>180</v>
      </c>
      <c r="E118" s="62" t="s">
        <v>94</v>
      </c>
      <c r="F118" s="62"/>
      <c r="G118" s="62" t="s">
        <v>13</v>
      </c>
      <c r="H118" s="62"/>
      <c r="I118" s="33">
        <v>494.31</v>
      </c>
      <c r="J118" s="63">
        <v>789.78</v>
      </c>
      <c r="K118" s="64"/>
      <c r="L118" s="18">
        <v>1000</v>
      </c>
      <c r="M118" s="33">
        <v>1000</v>
      </c>
      <c r="N118" s="33">
        <v>1000</v>
      </c>
      <c r="O118" s="63">
        <v>1000</v>
      </c>
      <c r="P118" s="64"/>
      <c r="Q118" s="65">
        <v>0</v>
      </c>
      <c r="R118" s="65"/>
      <c r="S118" s="65"/>
      <c r="T118" s="30"/>
    </row>
    <row r="119" spans="1:21" ht="16.5" customHeight="1" x14ac:dyDescent="0.25">
      <c r="A119" s="30"/>
      <c r="B119" s="30"/>
      <c r="C119" s="32" t="s">
        <v>229</v>
      </c>
      <c r="D119" s="32" t="s">
        <v>230</v>
      </c>
      <c r="E119" s="62" t="s">
        <v>94</v>
      </c>
      <c r="F119" s="62"/>
      <c r="G119" s="62" t="s">
        <v>13</v>
      </c>
      <c r="H119" s="62"/>
      <c r="I119" s="33">
        <v>0</v>
      </c>
      <c r="J119" s="63">
        <v>0</v>
      </c>
      <c r="K119" s="64"/>
      <c r="L119" s="18">
        <v>500</v>
      </c>
      <c r="M119" s="33">
        <v>500</v>
      </c>
      <c r="N119" s="33">
        <v>500</v>
      </c>
      <c r="O119" s="63">
        <v>500</v>
      </c>
      <c r="P119" s="64"/>
      <c r="Q119" s="65">
        <v>0</v>
      </c>
      <c r="R119" s="65"/>
      <c r="S119" s="65"/>
      <c r="T119" s="30"/>
    </row>
    <row r="120" spans="1:21" ht="16.5" customHeight="1" x14ac:dyDescent="0.25">
      <c r="A120" s="30"/>
      <c r="B120" s="30"/>
      <c r="C120" s="32" t="s">
        <v>231</v>
      </c>
      <c r="D120" s="32" t="s">
        <v>232</v>
      </c>
      <c r="E120" s="62" t="s">
        <v>94</v>
      </c>
      <c r="F120" s="62"/>
      <c r="G120" s="62" t="s">
        <v>13</v>
      </c>
      <c r="H120" s="62"/>
      <c r="I120" s="33">
        <v>0</v>
      </c>
      <c r="J120" s="63">
        <v>498.74</v>
      </c>
      <c r="K120" s="64"/>
      <c r="L120" s="18">
        <v>200</v>
      </c>
      <c r="M120" s="33">
        <v>200</v>
      </c>
      <c r="N120" s="33">
        <v>200</v>
      </c>
      <c r="O120" s="63">
        <v>200</v>
      </c>
      <c r="P120" s="64"/>
      <c r="Q120" s="65">
        <v>0</v>
      </c>
      <c r="R120" s="65"/>
      <c r="S120" s="65"/>
      <c r="T120" s="30"/>
    </row>
    <row r="121" spans="1:21" ht="16.5" customHeight="1" x14ac:dyDescent="0.25">
      <c r="A121" s="30"/>
      <c r="B121" s="30"/>
      <c r="C121" s="32" t="s">
        <v>233</v>
      </c>
      <c r="D121" s="32" t="s">
        <v>234</v>
      </c>
      <c r="E121" s="62" t="s">
        <v>94</v>
      </c>
      <c r="F121" s="62"/>
      <c r="G121" s="62" t="s">
        <v>13</v>
      </c>
      <c r="H121" s="62"/>
      <c r="I121" s="33">
        <v>0</v>
      </c>
      <c r="J121" s="63">
        <v>0</v>
      </c>
      <c r="K121" s="64"/>
      <c r="L121" s="18">
        <v>0</v>
      </c>
      <c r="M121" s="33">
        <v>0</v>
      </c>
      <c r="N121" s="33">
        <v>0</v>
      </c>
      <c r="O121" s="63">
        <v>0</v>
      </c>
      <c r="P121" s="64"/>
      <c r="Q121" s="65">
        <v>0</v>
      </c>
      <c r="R121" s="65"/>
      <c r="S121" s="65"/>
      <c r="T121" s="30"/>
    </row>
    <row r="122" spans="1:21" ht="16.5" customHeight="1" x14ac:dyDescent="0.25">
      <c r="A122" s="30"/>
      <c r="B122" s="30"/>
      <c r="C122" s="32" t="s">
        <v>235</v>
      </c>
      <c r="D122" s="32" t="s">
        <v>236</v>
      </c>
      <c r="E122" s="62" t="s">
        <v>94</v>
      </c>
      <c r="F122" s="62"/>
      <c r="G122" s="62" t="s">
        <v>13</v>
      </c>
      <c r="H122" s="62"/>
      <c r="I122" s="33">
        <v>392.58</v>
      </c>
      <c r="J122" s="63">
        <v>522.80999999999995</v>
      </c>
      <c r="K122" s="64"/>
      <c r="L122" s="18">
        <v>1000</v>
      </c>
      <c r="M122" s="33">
        <v>1000</v>
      </c>
      <c r="N122" s="33">
        <v>1000</v>
      </c>
      <c r="O122" s="63">
        <v>1000</v>
      </c>
      <c r="P122" s="64"/>
      <c r="Q122" s="65">
        <v>0</v>
      </c>
      <c r="R122" s="65"/>
      <c r="S122" s="65"/>
      <c r="T122" s="30"/>
    </row>
    <row r="123" spans="1:21" s="3" customFormat="1" ht="16.5" customHeight="1" x14ac:dyDescent="0.25">
      <c r="A123" s="37"/>
      <c r="B123" s="37"/>
      <c r="C123" s="38"/>
      <c r="D123" s="79" t="s">
        <v>686</v>
      </c>
      <c r="E123" s="80"/>
      <c r="F123" s="80"/>
      <c r="G123" s="80"/>
      <c r="H123" s="81"/>
      <c r="I123" s="39">
        <f>SUM(I98:I122)</f>
        <v>78240.55</v>
      </c>
      <c r="J123" s="77">
        <f>SUM(J98:K122)</f>
        <v>123768.62999999999</v>
      </c>
      <c r="K123" s="78"/>
      <c r="L123" s="40">
        <f>SUM(L98:L122)</f>
        <v>162940</v>
      </c>
      <c r="M123" s="39">
        <f>SUM(M98:M122)</f>
        <v>177940</v>
      </c>
      <c r="N123" s="77">
        <f>SUM(O98:P122)</f>
        <v>163740</v>
      </c>
      <c r="O123" s="82"/>
      <c r="P123" s="78"/>
      <c r="Q123" s="77">
        <f>SUM(Q98:S122)</f>
        <v>0</v>
      </c>
      <c r="R123" s="82"/>
      <c r="S123" s="78"/>
      <c r="T123" s="37"/>
      <c r="U123" s="24"/>
    </row>
    <row r="124" spans="1:21" ht="16.5" customHeight="1" x14ac:dyDescent="0.25">
      <c r="A124" s="30"/>
      <c r="B124" s="30"/>
      <c r="C124" s="32" t="s">
        <v>237</v>
      </c>
      <c r="D124" s="32" t="s">
        <v>238</v>
      </c>
      <c r="E124" s="62" t="s">
        <v>94</v>
      </c>
      <c r="F124" s="62"/>
      <c r="G124" s="62" t="s">
        <v>13</v>
      </c>
      <c r="H124" s="62"/>
      <c r="I124" s="33">
        <v>75596.5</v>
      </c>
      <c r="J124" s="63">
        <v>155170</v>
      </c>
      <c r="K124" s="64"/>
      <c r="L124" s="33">
        <v>137448</v>
      </c>
      <c r="M124" s="33">
        <v>137448</v>
      </c>
      <c r="N124" s="33">
        <v>155170</v>
      </c>
      <c r="O124" s="63">
        <v>151193</v>
      </c>
      <c r="P124" s="64"/>
      <c r="Q124" s="65">
        <v>0</v>
      </c>
      <c r="R124" s="65"/>
      <c r="S124" s="65"/>
      <c r="T124" s="30" t="s">
        <v>702</v>
      </c>
    </row>
    <row r="125" spans="1:21" ht="16.5" customHeight="1" x14ac:dyDescent="0.25">
      <c r="A125" s="30"/>
      <c r="B125" s="30"/>
      <c r="C125" s="32" t="s">
        <v>239</v>
      </c>
      <c r="D125" s="32" t="s">
        <v>240</v>
      </c>
      <c r="E125" s="62" t="s">
        <v>94</v>
      </c>
      <c r="F125" s="62"/>
      <c r="G125" s="62" t="s">
        <v>13</v>
      </c>
      <c r="H125" s="62"/>
      <c r="I125" s="33">
        <v>1063.26</v>
      </c>
      <c r="J125" s="63">
        <v>4227.95</v>
      </c>
      <c r="K125" s="64"/>
      <c r="L125" s="33">
        <v>3000</v>
      </c>
      <c r="M125" s="33">
        <v>3000</v>
      </c>
      <c r="N125" s="33">
        <v>7229.55</v>
      </c>
      <c r="O125" s="63">
        <v>3000</v>
      </c>
      <c r="P125" s="64"/>
      <c r="Q125" s="65">
        <v>0</v>
      </c>
      <c r="R125" s="65"/>
      <c r="S125" s="65"/>
      <c r="T125" s="30"/>
    </row>
    <row r="126" spans="1:21" ht="16.5" customHeight="1" x14ac:dyDescent="0.25">
      <c r="A126" s="30"/>
      <c r="B126" s="30"/>
      <c r="C126" s="32" t="s">
        <v>241</v>
      </c>
      <c r="D126" s="32" t="s">
        <v>242</v>
      </c>
      <c r="E126" s="62" t="s">
        <v>94</v>
      </c>
      <c r="F126" s="62"/>
      <c r="G126" s="62" t="s">
        <v>13</v>
      </c>
      <c r="H126" s="62"/>
      <c r="I126" s="33">
        <v>0</v>
      </c>
      <c r="J126" s="63">
        <v>400</v>
      </c>
      <c r="K126" s="64"/>
      <c r="L126" s="33">
        <v>500</v>
      </c>
      <c r="M126" s="33">
        <v>500</v>
      </c>
      <c r="N126" s="33">
        <v>500</v>
      </c>
      <c r="O126" s="63">
        <v>500</v>
      </c>
      <c r="P126" s="64"/>
      <c r="Q126" s="65">
        <v>0</v>
      </c>
      <c r="R126" s="65"/>
      <c r="S126" s="65"/>
      <c r="T126" s="30"/>
    </row>
    <row r="127" spans="1:21" ht="16.5" customHeight="1" x14ac:dyDescent="0.25">
      <c r="A127" s="30"/>
      <c r="B127" s="30"/>
      <c r="C127" s="32" t="s">
        <v>243</v>
      </c>
      <c r="D127" s="32" t="s">
        <v>244</v>
      </c>
      <c r="E127" s="62" t="s">
        <v>94</v>
      </c>
      <c r="F127" s="62"/>
      <c r="G127" s="62" t="s">
        <v>13</v>
      </c>
      <c r="H127" s="62"/>
      <c r="I127" s="33">
        <v>0</v>
      </c>
      <c r="J127" s="63">
        <v>0</v>
      </c>
      <c r="K127" s="64"/>
      <c r="L127" s="33">
        <v>13745</v>
      </c>
      <c r="M127" s="33">
        <v>13745</v>
      </c>
      <c r="N127" s="33">
        <v>0</v>
      </c>
      <c r="O127" s="63">
        <v>0</v>
      </c>
      <c r="P127" s="64"/>
      <c r="Q127" s="65">
        <v>0</v>
      </c>
      <c r="R127" s="65"/>
      <c r="S127" s="65"/>
      <c r="T127" s="30" t="s">
        <v>703</v>
      </c>
    </row>
    <row r="128" spans="1:21" ht="16.5" customHeight="1" x14ac:dyDescent="0.25">
      <c r="A128" s="30"/>
      <c r="B128" s="30"/>
      <c r="C128" s="32" t="s">
        <v>245</v>
      </c>
      <c r="D128" s="32" t="s">
        <v>246</v>
      </c>
      <c r="E128" s="62" t="s">
        <v>94</v>
      </c>
      <c r="F128" s="62"/>
      <c r="G128" s="62" t="s">
        <v>13</v>
      </c>
      <c r="H128" s="62"/>
      <c r="I128" s="33">
        <v>2600</v>
      </c>
      <c r="J128" s="63">
        <v>5846.02</v>
      </c>
      <c r="K128" s="64"/>
      <c r="L128" s="33">
        <v>7000</v>
      </c>
      <c r="M128" s="33">
        <v>7000</v>
      </c>
      <c r="N128" s="33">
        <v>7500</v>
      </c>
      <c r="O128" s="63">
        <v>10000</v>
      </c>
      <c r="P128" s="64"/>
      <c r="Q128" s="65">
        <v>0</v>
      </c>
      <c r="R128" s="65"/>
      <c r="S128" s="65"/>
      <c r="T128" s="30" t="s">
        <v>728</v>
      </c>
    </row>
    <row r="129" spans="1:21" ht="16.5" customHeight="1" x14ac:dyDescent="0.25">
      <c r="A129" s="30"/>
      <c r="B129" s="30"/>
      <c r="C129" s="32" t="s">
        <v>247</v>
      </c>
      <c r="D129" s="32" t="s">
        <v>248</v>
      </c>
      <c r="E129" s="62" t="s">
        <v>94</v>
      </c>
      <c r="F129" s="62"/>
      <c r="G129" s="62" t="s">
        <v>13</v>
      </c>
      <c r="H129" s="62"/>
      <c r="I129" s="33">
        <v>0</v>
      </c>
      <c r="J129" s="63">
        <v>0</v>
      </c>
      <c r="K129" s="64"/>
      <c r="L129" s="33">
        <v>0</v>
      </c>
      <c r="M129" s="33">
        <v>0</v>
      </c>
      <c r="N129" s="33">
        <v>0</v>
      </c>
      <c r="O129" s="63">
        <v>0</v>
      </c>
      <c r="P129" s="64"/>
      <c r="Q129" s="65">
        <v>0</v>
      </c>
      <c r="R129" s="65"/>
      <c r="S129" s="65"/>
      <c r="T129" s="30"/>
    </row>
    <row r="130" spans="1:21" s="3" customFormat="1" ht="16.5" customHeight="1" x14ac:dyDescent="0.25">
      <c r="A130" s="37"/>
      <c r="B130" s="37"/>
      <c r="C130" s="38"/>
      <c r="D130" s="79" t="s">
        <v>686</v>
      </c>
      <c r="E130" s="80"/>
      <c r="F130" s="80"/>
      <c r="G130" s="80"/>
      <c r="H130" s="81"/>
      <c r="I130" s="39">
        <f>SUM(I124:I129)</f>
        <v>79259.759999999995</v>
      </c>
      <c r="J130" s="77">
        <f>SUM(J124:K129)</f>
        <v>165643.97</v>
      </c>
      <c r="K130" s="78"/>
      <c r="L130" s="40">
        <f>SUM(L124:L129)</f>
        <v>161693</v>
      </c>
      <c r="M130" s="39">
        <f>SUM(M124:M129)</f>
        <v>161693</v>
      </c>
      <c r="N130" s="77">
        <f>SUM(O124:P129)</f>
        <v>164693</v>
      </c>
      <c r="O130" s="82"/>
      <c r="P130" s="78"/>
      <c r="Q130" s="77">
        <f>SUM(Q124:S129)</f>
        <v>0</v>
      </c>
      <c r="R130" s="82"/>
      <c r="S130" s="78"/>
      <c r="T130" s="37"/>
      <c r="U130" s="24"/>
    </row>
    <row r="131" spans="1:21" ht="23.25" customHeight="1" x14ac:dyDescent="0.25">
      <c r="A131" s="30"/>
      <c r="B131" s="30"/>
      <c r="C131" s="32" t="s">
        <v>249</v>
      </c>
      <c r="D131" s="41" t="s">
        <v>707</v>
      </c>
      <c r="E131" s="74" t="s">
        <v>94</v>
      </c>
      <c r="F131" s="74"/>
      <c r="G131" s="74" t="s">
        <v>13</v>
      </c>
      <c r="H131" s="74"/>
      <c r="I131" s="45">
        <v>202661.98</v>
      </c>
      <c r="J131" s="75">
        <v>304044.89</v>
      </c>
      <c r="K131" s="76"/>
      <c r="L131" s="61">
        <v>380200</v>
      </c>
      <c r="M131" s="45">
        <v>380200</v>
      </c>
      <c r="N131" s="45">
        <v>354600</v>
      </c>
      <c r="O131" s="75">
        <v>415520</v>
      </c>
      <c r="P131" s="76"/>
      <c r="Q131" s="65">
        <v>0</v>
      </c>
      <c r="R131" s="65"/>
      <c r="S131" s="65"/>
      <c r="T131" s="30" t="s">
        <v>738</v>
      </c>
    </row>
    <row r="132" spans="1:21" ht="16.5" customHeight="1" x14ac:dyDescent="0.25">
      <c r="A132" s="30"/>
      <c r="B132" s="30"/>
      <c r="C132" s="32" t="s">
        <v>250</v>
      </c>
      <c r="D132" s="32" t="s">
        <v>251</v>
      </c>
      <c r="E132" s="62" t="s">
        <v>94</v>
      </c>
      <c r="F132" s="62"/>
      <c r="G132" s="62" t="s">
        <v>13</v>
      </c>
      <c r="H132" s="62"/>
      <c r="I132" s="33">
        <v>0</v>
      </c>
      <c r="J132" s="63">
        <v>0</v>
      </c>
      <c r="K132" s="64"/>
      <c r="L132" s="33">
        <v>8000</v>
      </c>
      <c r="M132" s="33">
        <v>8000</v>
      </c>
      <c r="N132" s="33">
        <v>0</v>
      </c>
      <c r="O132" s="63">
        <v>4000</v>
      </c>
      <c r="P132" s="64"/>
      <c r="Q132" s="65">
        <v>0</v>
      </c>
      <c r="R132" s="65"/>
      <c r="S132" s="65"/>
      <c r="T132" s="30"/>
    </row>
    <row r="133" spans="1:21" ht="16.5" customHeight="1" x14ac:dyDescent="0.25">
      <c r="A133" s="30"/>
      <c r="B133" s="30"/>
      <c r="C133" s="32" t="s">
        <v>252</v>
      </c>
      <c r="D133" s="32" t="s">
        <v>199</v>
      </c>
      <c r="E133" s="62" t="s">
        <v>94</v>
      </c>
      <c r="F133" s="62"/>
      <c r="G133" s="62" t="s">
        <v>13</v>
      </c>
      <c r="H133" s="62"/>
      <c r="I133" s="33">
        <v>1515.17</v>
      </c>
      <c r="J133" s="63">
        <v>2248.48</v>
      </c>
      <c r="K133" s="64"/>
      <c r="L133" s="33">
        <v>3300</v>
      </c>
      <c r="M133" s="33">
        <v>3300</v>
      </c>
      <c r="N133" s="33">
        <v>2250</v>
      </c>
      <c r="O133" s="63">
        <v>3800</v>
      </c>
      <c r="P133" s="64"/>
      <c r="Q133" s="65">
        <v>0</v>
      </c>
      <c r="R133" s="65"/>
      <c r="S133" s="65"/>
      <c r="T133" s="30"/>
    </row>
    <row r="134" spans="1:21" ht="16.5" customHeight="1" x14ac:dyDescent="0.25">
      <c r="A134" s="30"/>
      <c r="B134" s="30"/>
      <c r="C134" s="32" t="s">
        <v>253</v>
      </c>
      <c r="D134" s="32" t="s">
        <v>138</v>
      </c>
      <c r="E134" s="62" t="s">
        <v>94</v>
      </c>
      <c r="F134" s="62"/>
      <c r="G134" s="62" t="s">
        <v>13</v>
      </c>
      <c r="H134" s="62"/>
      <c r="I134" s="33">
        <v>96.68</v>
      </c>
      <c r="J134" s="63">
        <v>150</v>
      </c>
      <c r="K134" s="64"/>
      <c r="L134" s="33">
        <v>200</v>
      </c>
      <c r="M134" s="33">
        <v>200</v>
      </c>
      <c r="N134" s="33">
        <v>150</v>
      </c>
      <c r="O134" s="63">
        <v>200</v>
      </c>
      <c r="P134" s="64"/>
      <c r="Q134" s="65">
        <v>0</v>
      </c>
      <c r="R134" s="65"/>
      <c r="S134" s="65"/>
      <c r="T134" s="30"/>
    </row>
    <row r="135" spans="1:21" ht="16.5" customHeight="1" x14ac:dyDescent="0.25">
      <c r="A135" s="30"/>
      <c r="B135" s="30"/>
      <c r="C135" s="32" t="s">
        <v>254</v>
      </c>
      <c r="D135" s="32" t="s">
        <v>708</v>
      </c>
      <c r="E135" s="62" t="s">
        <v>94</v>
      </c>
      <c r="F135" s="62"/>
      <c r="G135" s="62" t="s">
        <v>13</v>
      </c>
      <c r="H135" s="62"/>
      <c r="I135" s="33">
        <v>15503.54</v>
      </c>
      <c r="J135" s="63">
        <v>23258.58</v>
      </c>
      <c r="K135" s="64"/>
      <c r="L135" s="33">
        <v>30100</v>
      </c>
      <c r="M135" s="33">
        <v>30100</v>
      </c>
      <c r="N135" s="33">
        <v>27125</v>
      </c>
      <c r="O135" s="63">
        <v>32000</v>
      </c>
      <c r="P135" s="64"/>
      <c r="Q135" s="65">
        <v>0</v>
      </c>
      <c r="R135" s="65"/>
      <c r="S135" s="65"/>
      <c r="T135" s="30"/>
    </row>
    <row r="136" spans="1:21" ht="16.5" customHeight="1" x14ac:dyDescent="0.25">
      <c r="A136" s="30"/>
      <c r="B136" s="30"/>
      <c r="C136" s="32" t="s">
        <v>255</v>
      </c>
      <c r="D136" s="32" t="s">
        <v>204</v>
      </c>
      <c r="E136" s="62" t="s">
        <v>94</v>
      </c>
      <c r="F136" s="62"/>
      <c r="G136" s="62" t="s">
        <v>13</v>
      </c>
      <c r="H136" s="62"/>
      <c r="I136" s="33">
        <v>1717.18</v>
      </c>
      <c r="J136" s="63">
        <v>1726.68</v>
      </c>
      <c r="K136" s="64"/>
      <c r="L136" s="33">
        <v>2700</v>
      </c>
      <c r="M136" s="33">
        <v>2700</v>
      </c>
      <c r="N136" s="33">
        <v>2600</v>
      </c>
      <c r="O136" s="63">
        <v>2900</v>
      </c>
      <c r="P136" s="64"/>
      <c r="Q136" s="65">
        <v>0</v>
      </c>
      <c r="R136" s="65"/>
      <c r="S136" s="65"/>
      <c r="T136" s="30"/>
    </row>
    <row r="137" spans="1:21" ht="16.5" customHeight="1" x14ac:dyDescent="0.25">
      <c r="A137" s="30"/>
      <c r="B137" s="30"/>
      <c r="C137" s="32" t="s">
        <v>256</v>
      </c>
      <c r="D137" s="32" t="s">
        <v>257</v>
      </c>
      <c r="E137" s="62" t="s">
        <v>94</v>
      </c>
      <c r="F137" s="62"/>
      <c r="G137" s="62" t="s">
        <v>13</v>
      </c>
      <c r="H137" s="62"/>
      <c r="I137" s="33">
        <v>760.79</v>
      </c>
      <c r="J137" s="63">
        <v>811.9</v>
      </c>
      <c r="K137" s="64"/>
      <c r="L137" s="33">
        <v>900</v>
      </c>
      <c r="M137" s="33">
        <v>900</v>
      </c>
      <c r="N137" s="33">
        <v>850</v>
      </c>
      <c r="O137" s="63">
        <v>1300</v>
      </c>
      <c r="P137" s="64"/>
      <c r="Q137" s="65">
        <v>0</v>
      </c>
      <c r="R137" s="65"/>
      <c r="S137" s="65"/>
      <c r="T137" s="30"/>
    </row>
    <row r="138" spans="1:21" ht="16.5" customHeight="1" x14ac:dyDescent="0.25">
      <c r="A138" s="30"/>
      <c r="B138" s="30"/>
      <c r="C138" s="32" t="s">
        <v>258</v>
      </c>
      <c r="D138" s="32" t="s">
        <v>259</v>
      </c>
      <c r="E138" s="62" t="s">
        <v>94</v>
      </c>
      <c r="F138" s="62"/>
      <c r="G138" s="62" t="s">
        <v>13</v>
      </c>
      <c r="H138" s="62"/>
      <c r="I138" s="33">
        <v>556</v>
      </c>
      <c r="J138" s="63">
        <v>1012.85</v>
      </c>
      <c r="K138" s="64"/>
      <c r="L138" s="33">
        <v>1250</v>
      </c>
      <c r="M138" s="33">
        <v>1250</v>
      </c>
      <c r="N138" s="33">
        <v>1250</v>
      </c>
      <c r="O138" s="63">
        <v>1250</v>
      </c>
      <c r="P138" s="64"/>
      <c r="Q138" s="65">
        <v>0</v>
      </c>
      <c r="R138" s="65"/>
      <c r="S138" s="65"/>
      <c r="T138" s="30"/>
    </row>
    <row r="139" spans="1:21" ht="16.5" customHeight="1" x14ac:dyDescent="0.25">
      <c r="A139" s="30"/>
      <c r="B139" s="30"/>
      <c r="C139" s="32" t="s">
        <v>260</v>
      </c>
      <c r="D139" s="32" t="s">
        <v>261</v>
      </c>
      <c r="E139" s="62" t="s">
        <v>94</v>
      </c>
      <c r="F139" s="62"/>
      <c r="G139" s="62" t="s">
        <v>13</v>
      </c>
      <c r="H139" s="62"/>
      <c r="I139" s="33">
        <v>0</v>
      </c>
      <c r="J139" s="63">
        <v>1140.7</v>
      </c>
      <c r="K139" s="64"/>
      <c r="L139" s="33">
        <v>8000</v>
      </c>
      <c r="M139" s="33">
        <v>8000</v>
      </c>
      <c r="N139" s="33">
        <v>1500</v>
      </c>
      <c r="O139" s="63">
        <v>8000</v>
      </c>
      <c r="P139" s="64"/>
      <c r="Q139" s="65">
        <v>0</v>
      </c>
      <c r="R139" s="65"/>
      <c r="S139" s="65"/>
      <c r="T139" s="30"/>
    </row>
    <row r="140" spans="1:21" ht="16.5" customHeight="1" x14ac:dyDescent="0.25">
      <c r="A140" s="30"/>
      <c r="B140" s="30"/>
      <c r="C140" s="32" t="s">
        <v>262</v>
      </c>
      <c r="D140" s="32" t="s">
        <v>263</v>
      </c>
      <c r="E140" s="62" t="s">
        <v>94</v>
      </c>
      <c r="F140" s="62"/>
      <c r="G140" s="62" t="s">
        <v>13</v>
      </c>
      <c r="H140" s="62"/>
      <c r="I140" s="33">
        <v>0</v>
      </c>
      <c r="J140" s="63">
        <v>0</v>
      </c>
      <c r="K140" s="64"/>
      <c r="L140" s="33">
        <v>1000</v>
      </c>
      <c r="M140" s="33">
        <v>1000</v>
      </c>
      <c r="N140" s="33">
        <v>1000</v>
      </c>
      <c r="O140" s="63">
        <v>2500</v>
      </c>
      <c r="P140" s="64"/>
      <c r="Q140" s="65">
        <v>0</v>
      </c>
      <c r="R140" s="65"/>
      <c r="S140" s="65"/>
      <c r="T140" s="30"/>
    </row>
    <row r="141" spans="1:21" ht="16.5" customHeight="1" x14ac:dyDescent="0.25">
      <c r="A141" s="30"/>
      <c r="B141" s="30"/>
      <c r="C141" s="32" t="s">
        <v>264</v>
      </c>
      <c r="D141" s="32" t="s">
        <v>265</v>
      </c>
      <c r="E141" s="62" t="s">
        <v>94</v>
      </c>
      <c r="F141" s="62"/>
      <c r="G141" s="62" t="s">
        <v>13</v>
      </c>
      <c r="H141" s="62"/>
      <c r="I141" s="33">
        <v>13887.77</v>
      </c>
      <c r="J141" s="63">
        <v>13175</v>
      </c>
      <c r="K141" s="64"/>
      <c r="L141" s="33">
        <v>18000</v>
      </c>
      <c r="M141" s="33">
        <v>18000</v>
      </c>
      <c r="N141" s="33">
        <v>18000</v>
      </c>
      <c r="O141" s="63">
        <v>18000</v>
      </c>
      <c r="P141" s="64"/>
      <c r="Q141" s="65">
        <v>0</v>
      </c>
      <c r="R141" s="65"/>
      <c r="S141" s="65"/>
      <c r="T141" s="30"/>
    </row>
    <row r="142" spans="1:21" ht="16.5" customHeight="1" x14ac:dyDescent="0.25">
      <c r="A142" s="30"/>
      <c r="B142" s="30"/>
      <c r="C142" s="32" t="s">
        <v>266</v>
      </c>
      <c r="D142" s="32" t="s">
        <v>267</v>
      </c>
      <c r="E142" s="62" t="s">
        <v>94</v>
      </c>
      <c r="F142" s="62"/>
      <c r="G142" s="62" t="s">
        <v>13</v>
      </c>
      <c r="H142" s="62"/>
      <c r="I142" s="33">
        <v>2000</v>
      </c>
      <c r="J142" s="63">
        <v>2000</v>
      </c>
      <c r="K142" s="64"/>
      <c r="L142" s="33">
        <v>2000</v>
      </c>
      <c r="M142" s="33">
        <v>2000</v>
      </c>
      <c r="N142" s="33">
        <v>2000</v>
      </c>
      <c r="O142" s="63">
        <v>3000</v>
      </c>
      <c r="P142" s="64"/>
      <c r="Q142" s="65">
        <v>0</v>
      </c>
      <c r="R142" s="65"/>
      <c r="S142" s="65"/>
      <c r="T142" s="30" t="s">
        <v>680</v>
      </c>
    </row>
    <row r="143" spans="1:21" ht="16.5" customHeight="1" x14ac:dyDescent="0.25">
      <c r="A143" s="30"/>
      <c r="B143" s="30"/>
      <c r="C143" s="32" t="s">
        <v>268</v>
      </c>
      <c r="D143" s="32" t="s">
        <v>269</v>
      </c>
      <c r="E143" s="62" t="s">
        <v>94</v>
      </c>
      <c r="F143" s="62"/>
      <c r="G143" s="62" t="s">
        <v>13</v>
      </c>
      <c r="H143" s="62"/>
      <c r="I143" s="33">
        <v>0</v>
      </c>
      <c r="J143" s="63">
        <v>0</v>
      </c>
      <c r="K143" s="64"/>
      <c r="L143" s="33">
        <v>0</v>
      </c>
      <c r="M143" s="33">
        <v>0</v>
      </c>
      <c r="N143" s="33">
        <v>0</v>
      </c>
      <c r="O143" s="63">
        <v>0</v>
      </c>
      <c r="P143" s="64"/>
      <c r="Q143" s="65">
        <v>0</v>
      </c>
      <c r="R143" s="65"/>
      <c r="S143" s="65"/>
      <c r="T143" s="30"/>
    </row>
    <row r="144" spans="1:21" ht="16.5" customHeight="1" x14ac:dyDescent="0.25">
      <c r="A144" s="30"/>
      <c r="B144" s="30"/>
      <c r="C144" s="32" t="s">
        <v>270</v>
      </c>
      <c r="D144" s="32" t="s">
        <v>271</v>
      </c>
      <c r="E144" s="62" t="s">
        <v>94</v>
      </c>
      <c r="F144" s="62"/>
      <c r="G144" s="62" t="s">
        <v>13</v>
      </c>
      <c r="H144" s="62"/>
      <c r="I144" s="33">
        <v>0</v>
      </c>
      <c r="J144" s="63">
        <v>0</v>
      </c>
      <c r="K144" s="64"/>
      <c r="L144" s="33">
        <v>0</v>
      </c>
      <c r="M144" s="33">
        <v>0</v>
      </c>
      <c r="N144" s="33">
        <v>0</v>
      </c>
      <c r="O144" s="63">
        <v>0</v>
      </c>
      <c r="P144" s="64"/>
      <c r="Q144" s="65">
        <v>0</v>
      </c>
      <c r="R144" s="65"/>
      <c r="S144" s="65"/>
      <c r="T144" s="30"/>
    </row>
    <row r="145" spans="1:20" ht="16.5" customHeight="1" x14ac:dyDescent="0.25">
      <c r="A145" s="30"/>
      <c r="B145" s="30"/>
      <c r="C145" s="32" t="s">
        <v>272</v>
      </c>
      <c r="D145" s="32" t="s">
        <v>273</v>
      </c>
      <c r="E145" s="62" t="s">
        <v>94</v>
      </c>
      <c r="F145" s="62"/>
      <c r="G145" s="62" t="s">
        <v>13</v>
      </c>
      <c r="H145" s="62"/>
      <c r="I145" s="33">
        <v>6937.47</v>
      </c>
      <c r="J145" s="63">
        <v>7961.11</v>
      </c>
      <c r="K145" s="64"/>
      <c r="L145" s="18">
        <v>12000</v>
      </c>
      <c r="M145" s="33">
        <v>12000</v>
      </c>
      <c r="N145" s="33">
        <v>12000</v>
      </c>
      <c r="O145" s="63">
        <v>12500</v>
      </c>
      <c r="P145" s="64"/>
      <c r="Q145" s="65">
        <v>0</v>
      </c>
      <c r="R145" s="65"/>
      <c r="S145" s="65"/>
      <c r="T145" s="30" t="s">
        <v>664</v>
      </c>
    </row>
    <row r="146" spans="1:20" ht="16.5" customHeight="1" x14ac:dyDescent="0.25">
      <c r="A146" s="30"/>
      <c r="B146" s="30"/>
      <c r="C146" s="32" t="s">
        <v>274</v>
      </c>
      <c r="D146" s="32" t="s">
        <v>275</v>
      </c>
      <c r="E146" s="62" t="s">
        <v>94</v>
      </c>
      <c r="F146" s="62"/>
      <c r="G146" s="62" t="s">
        <v>13</v>
      </c>
      <c r="H146" s="62"/>
      <c r="I146" s="33">
        <v>306.5</v>
      </c>
      <c r="J146" s="63">
        <v>69621.66</v>
      </c>
      <c r="K146" s="64"/>
      <c r="L146" s="18">
        <v>11500</v>
      </c>
      <c r="M146" s="33">
        <v>11500</v>
      </c>
      <c r="N146" s="33">
        <v>11500</v>
      </c>
      <c r="O146" s="63">
        <v>11500</v>
      </c>
      <c r="P146" s="64"/>
      <c r="Q146" s="65">
        <v>0</v>
      </c>
      <c r="R146" s="65"/>
      <c r="S146" s="65"/>
      <c r="T146" s="30"/>
    </row>
    <row r="147" spans="1:20" ht="16.5" customHeight="1" x14ac:dyDescent="0.25">
      <c r="A147" s="30"/>
      <c r="B147" s="30"/>
      <c r="C147" s="32" t="s">
        <v>276</v>
      </c>
      <c r="D147" s="32" t="s">
        <v>277</v>
      </c>
      <c r="E147" s="62" t="s">
        <v>94</v>
      </c>
      <c r="F147" s="62"/>
      <c r="G147" s="62" t="s">
        <v>13</v>
      </c>
      <c r="H147" s="62"/>
      <c r="I147" s="33">
        <v>14472.8</v>
      </c>
      <c r="J147" s="63">
        <v>27031.09</v>
      </c>
      <c r="K147" s="64"/>
      <c r="L147" s="18">
        <v>41400</v>
      </c>
      <c r="M147" s="33">
        <v>37495</v>
      </c>
      <c r="N147" s="33">
        <v>43000</v>
      </c>
      <c r="O147" s="63">
        <v>45000</v>
      </c>
      <c r="P147" s="64"/>
      <c r="Q147" s="65">
        <v>0</v>
      </c>
      <c r="R147" s="65"/>
      <c r="S147" s="65"/>
      <c r="T147" s="30"/>
    </row>
    <row r="148" spans="1:20" ht="16.5" customHeight="1" x14ac:dyDescent="0.25">
      <c r="A148" s="30"/>
      <c r="B148" s="30"/>
      <c r="C148" s="32" t="s">
        <v>278</v>
      </c>
      <c r="D148" s="32" t="s">
        <v>279</v>
      </c>
      <c r="E148" s="62" t="s">
        <v>94</v>
      </c>
      <c r="F148" s="62"/>
      <c r="G148" s="62" t="s">
        <v>13</v>
      </c>
      <c r="H148" s="62"/>
      <c r="I148" s="33">
        <v>23437</v>
      </c>
      <c r="J148" s="63">
        <v>23450</v>
      </c>
      <c r="K148" s="64"/>
      <c r="L148" s="33">
        <v>25000</v>
      </c>
      <c r="M148" s="33">
        <v>25000</v>
      </c>
      <c r="N148" s="33">
        <v>25000</v>
      </c>
      <c r="O148" s="63">
        <v>25000</v>
      </c>
      <c r="P148" s="64"/>
      <c r="Q148" s="65">
        <v>0</v>
      </c>
      <c r="R148" s="65"/>
      <c r="S148" s="65"/>
      <c r="T148" s="30"/>
    </row>
    <row r="149" spans="1:20" ht="16.5" customHeight="1" x14ac:dyDescent="0.25">
      <c r="A149" s="30"/>
      <c r="B149" s="30"/>
      <c r="C149" s="32" t="s">
        <v>280</v>
      </c>
      <c r="D149" s="32" t="s">
        <v>281</v>
      </c>
      <c r="E149" s="62" t="s">
        <v>94</v>
      </c>
      <c r="F149" s="62"/>
      <c r="G149" s="62" t="s">
        <v>13</v>
      </c>
      <c r="H149" s="62"/>
      <c r="I149" s="33">
        <v>3779.92</v>
      </c>
      <c r="J149" s="63">
        <v>3959.44</v>
      </c>
      <c r="K149" s="64"/>
      <c r="L149" s="33">
        <v>4100</v>
      </c>
      <c r="M149" s="33">
        <v>4100</v>
      </c>
      <c r="N149" s="33">
        <v>4000</v>
      </c>
      <c r="O149" s="63">
        <v>4100</v>
      </c>
      <c r="P149" s="64"/>
      <c r="Q149" s="65">
        <v>0</v>
      </c>
      <c r="R149" s="65"/>
      <c r="S149" s="65"/>
      <c r="T149" s="30"/>
    </row>
    <row r="150" spans="1:20" ht="16.5" customHeight="1" x14ac:dyDescent="0.25">
      <c r="A150" s="30"/>
      <c r="B150" s="30"/>
      <c r="C150" s="32" t="s">
        <v>282</v>
      </c>
      <c r="D150" s="32" t="s">
        <v>283</v>
      </c>
      <c r="E150" s="62" t="s">
        <v>94</v>
      </c>
      <c r="F150" s="62"/>
      <c r="G150" s="62" t="s">
        <v>13</v>
      </c>
      <c r="H150" s="62"/>
      <c r="I150" s="33">
        <v>3141.06</v>
      </c>
      <c r="J150" s="63">
        <v>3611.9</v>
      </c>
      <c r="K150" s="64"/>
      <c r="L150" s="33">
        <v>3250</v>
      </c>
      <c r="M150" s="33">
        <v>3250</v>
      </c>
      <c r="N150" s="33">
        <v>3250</v>
      </c>
      <c r="O150" s="63">
        <v>3250</v>
      </c>
      <c r="P150" s="64"/>
      <c r="Q150" s="65">
        <v>0</v>
      </c>
      <c r="R150" s="65"/>
      <c r="S150" s="65"/>
      <c r="T150" s="30" t="s">
        <v>667</v>
      </c>
    </row>
    <row r="151" spans="1:20" ht="16.5" customHeight="1" x14ac:dyDescent="0.25">
      <c r="A151" s="30"/>
      <c r="B151" s="30"/>
      <c r="C151" s="32" t="s">
        <v>284</v>
      </c>
      <c r="D151" s="32" t="s">
        <v>285</v>
      </c>
      <c r="E151" s="62" t="s">
        <v>94</v>
      </c>
      <c r="F151" s="62"/>
      <c r="G151" s="62" t="s">
        <v>13</v>
      </c>
      <c r="H151" s="62"/>
      <c r="I151" s="33">
        <v>424.99</v>
      </c>
      <c r="J151" s="63">
        <v>6054.4</v>
      </c>
      <c r="K151" s="64"/>
      <c r="L151" s="33">
        <v>1800</v>
      </c>
      <c r="M151" s="33">
        <v>1800</v>
      </c>
      <c r="N151" s="33">
        <v>4407</v>
      </c>
      <c r="O151" s="63">
        <v>1800</v>
      </c>
      <c r="P151" s="64"/>
      <c r="Q151" s="65">
        <v>0</v>
      </c>
      <c r="R151" s="65"/>
      <c r="S151" s="65"/>
      <c r="T151" s="30"/>
    </row>
    <row r="152" spans="1:20" ht="16.5" customHeight="1" x14ac:dyDescent="0.25">
      <c r="A152" s="30"/>
      <c r="B152" s="30"/>
      <c r="C152" s="32" t="s">
        <v>286</v>
      </c>
      <c r="D152" s="32" t="s">
        <v>287</v>
      </c>
      <c r="E152" s="62" t="s">
        <v>94</v>
      </c>
      <c r="F152" s="62"/>
      <c r="G152" s="62" t="s">
        <v>13</v>
      </c>
      <c r="H152" s="62"/>
      <c r="I152" s="33">
        <v>81.05</v>
      </c>
      <c r="J152" s="63">
        <v>151.94999999999999</v>
      </c>
      <c r="K152" s="64"/>
      <c r="L152" s="33">
        <v>400</v>
      </c>
      <c r="M152" s="33">
        <v>400</v>
      </c>
      <c r="N152" s="33">
        <v>400</v>
      </c>
      <c r="O152" s="63">
        <v>400</v>
      </c>
      <c r="P152" s="64"/>
      <c r="Q152" s="65">
        <v>0</v>
      </c>
      <c r="R152" s="65"/>
      <c r="S152" s="65"/>
      <c r="T152" s="30"/>
    </row>
    <row r="153" spans="1:20" ht="16.5" customHeight="1" x14ac:dyDescent="0.25">
      <c r="A153" s="30"/>
      <c r="B153" s="30"/>
      <c r="C153" s="32" t="s">
        <v>288</v>
      </c>
      <c r="D153" s="32" t="s">
        <v>289</v>
      </c>
      <c r="E153" s="62" t="s">
        <v>94</v>
      </c>
      <c r="F153" s="62"/>
      <c r="G153" s="62" t="s">
        <v>13</v>
      </c>
      <c r="H153" s="62"/>
      <c r="I153" s="33">
        <v>833.56</v>
      </c>
      <c r="J153" s="63">
        <v>22641.67</v>
      </c>
      <c r="K153" s="64"/>
      <c r="L153" s="33">
        <v>37050</v>
      </c>
      <c r="M153" s="33">
        <v>37050</v>
      </c>
      <c r="N153" s="33">
        <v>22500</v>
      </c>
      <c r="O153" s="63">
        <v>30000</v>
      </c>
      <c r="P153" s="64"/>
      <c r="Q153" s="65">
        <v>0</v>
      </c>
      <c r="R153" s="65"/>
      <c r="S153" s="65"/>
      <c r="T153" s="30"/>
    </row>
    <row r="154" spans="1:20" ht="16.5" customHeight="1" x14ac:dyDescent="0.25">
      <c r="A154" s="30"/>
      <c r="B154" s="30"/>
      <c r="C154" s="32" t="s">
        <v>290</v>
      </c>
      <c r="D154" s="32" t="s">
        <v>291</v>
      </c>
      <c r="E154" s="62" t="s">
        <v>94</v>
      </c>
      <c r="F154" s="62"/>
      <c r="G154" s="62" t="s">
        <v>13</v>
      </c>
      <c r="H154" s="62"/>
      <c r="I154" s="33">
        <v>69.599999999999994</v>
      </c>
      <c r="J154" s="63">
        <v>1788.5</v>
      </c>
      <c r="K154" s="64"/>
      <c r="L154" s="33">
        <v>5000</v>
      </c>
      <c r="M154" s="33">
        <v>5000</v>
      </c>
      <c r="N154" s="33">
        <v>5000</v>
      </c>
      <c r="O154" s="63">
        <v>5000</v>
      </c>
      <c r="P154" s="64"/>
      <c r="Q154" s="65">
        <v>0</v>
      </c>
      <c r="R154" s="65"/>
      <c r="S154" s="65"/>
      <c r="T154" s="30"/>
    </row>
    <row r="155" spans="1:20" ht="16.5" customHeight="1" x14ac:dyDescent="0.25">
      <c r="A155" s="30"/>
      <c r="B155" s="30"/>
      <c r="C155" s="32" t="s">
        <v>292</v>
      </c>
      <c r="D155" s="32" t="s">
        <v>293</v>
      </c>
      <c r="E155" s="62" t="s">
        <v>94</v>
      </c>
      <c r="F155" s="62"/>
      <c r="G155" s="62" t="s">
        <v>13</v>
      </c>
      <c r="H155" s="62"/>
      <c r="I155" s="33">
        <v>1755.88</v>
      </c>
      <c r="J155" s="63">
        <v>2100.6</v>
      </c>
      <c r="K155" s="64"/>
      <c r="L155" s="33">
        <v>2500</v>
      </c>
      <c r="M155" s="33">
        <v>2500</v>
      </c>
      <c r="N155" s="33">
        <v>2500</v>
      </c>
      <c r="O155" s="63">
        <v>3000</v>
      </c>
      <c r="P155" s="64"/>
      <c r="Q155" s="65">
        <v>0</v>
      </c>
      <c r="R155" s="65"/>
      <c r="S155" s="65"/>
      <c r="T155" s="30"/>
    </row>
    <row r="156" spans="1:20" ht="16.5" customHeight="1" x14ac:dyDescent="0.25">
      <c r="A156" s="30"/>
      <c r="B156" s="30"/>
      <c r="C156" s="32" t="s">
        <v>294</v>
      </c>
      <c r="D156" s="32" t="s">
        <v>295</v>
      </c>
      <c r="E156" s="62" t="s">
        <v>94</v>
      </c>
      <c r="F156" s="62"/>
      <c r="G156" s="62" t="s">
        <v>13</v>
      </c>
      <c r="H156" s="62"/>
      <c r="I156" s="33">
        <v>6208.72</v>
      </c>
      <c r="J156" s="63">
        <v>19459.86</v>
      </c>
      <c r="K156" s="64"/>
      <c r="L156" s="33">
        <v>13000</v>
      </c>
      <c r="M156" s="33">
        <v>13000</v>
      </c>
      <c r="N156" s="33">
        <v>17000</v>
      </c>
      <c r="O156" s="63">
        <v>9000</v>
      </c>
      <c r="P156" s="64"/>
      <c r="Q156" s="65">
        <v>0</v>
      </c>
      <c r="R156" s="65"/>
      <c r="S156" s="65"/>
      <c r="T156" s="30"/>
    </row>
    <row r="157" spans="1:20" ht="16.5" customHeight="1" x14ac:dyDescent="0.25">
      <c r="A157" s="30"/>
      <c r="B157" s="30"/>
      <c r="C157" s="32" t="s">
        <v>296</v>
      </c>
      <c r="D157" s="32" t="s">
        <v>297</v>
      </c>
      <c r="E157" s="62" t="s">
        <v>94</v>
      </c>
      <c r="F157" s="62"/>
      <c r="G157" s="62" t="s">
        <v>13</v>
      </c>
      <c r="H157" s="62"/>
      <c r="I157" s="33">
        <v>4814.33</v>
      </c>
      <c r="J157" s="63">
        <v>13574.84</v>
      </c>
      <c r="K157" s="64"/>
      <c r="L157" s="33">
        <v>24000</v>
      </c>
      <c r="M157" s="33">
        <v>24000</v>
      </c>
      <c r="N157" s="33">
        <v>18000</v>
      </c>
      <c r="O157" s="63">
        <v>25000</v>
      </c>
      <c r="P157" s="64"/>
      <c r="Q157" s="65">
        <v>0</v>
      </c>
      <c r="R157" s="65"/>
      <c r="S157" s="65"/>
      <c r="T157" s="30"/>
    </row>
    <row r="158" spans="1:20" ht="16.5" customHeight="1" x14ac:dyDescent="0.25">
      <c r="A158" s="30"/>
      <c r="B158" s="30"/>
      <c r="C158" s="32" t="s">
        <v>298</v>
      </c>
      <c r="D158" s="32" t="s">
        <v>299</v>
      </c>
      <c r="E158" s="62" t="s">
        <v>94</v>
      </c>
      <c r="F158" s="62"/>
      <c r="G158" s="62" t="s">
        <v>13</v>
      </c>
      <c r="H158" s="62"/>
      <c r="I158" s="33">
        <v>6635.01</v>
      </c>
      <c r="J158" s="63">
        <v>9773.75</v>
      </c>
      <c r="K158" s="64"/>
      <c r="L158" s="33">
        <v>14000</v>
      </c>
      <c r="M158" s="33">
        <v>14000</v>
      </c>
      <c r="N158" s="33">
        <v>14000</v>
      </c>
      <c r="O158" s="63">
        <v>20500</v>
      </c>
      <c r="P158" s="64"/>
      <c r="Q158" s="65">
        <v>0</v>
      </c>
      <c r="R158" s="65"/>
      <c r="S158" s="65"/>
      <c r="T158" s="30"/>
    </row>
    <row r="159" spans="1:20" ht="16.5" customHeight="1" x14ac:dyDescent="0.25">
      <c r="A159" s="30"/>
      <c r="B159" s="30"/>
      <c r="C159" s="32" t="s">
        <v>300</v>
      </c>
      <c r="D159" s="41" t="s">
        <v>301</v>
      </c>
      <c r="E159" s="62" t="s">
        <v>94</v>
      </c>
      <c r="F159" s="62"/>
      <c r="G159" s="62" t="s">
        <v>13</v>
      </c>
      <c r="H159" s="62"/>
      <c r="I159" s="33">
        <v>0</v>
      </c>
      <c r="J159" s="63">
        <v>0</v>
      </c>
      <c r="K159" s="64"/>
      <c r="L159" s="18">
        <v>55000</v>
      </c>
      <c r="M159" s="33">
        <v>0</v>
      </c>
      <c r="N159" s="33">
        <v>124958.57</v>
      </c>
      <c r="O159" s="75">
        <v>130000</v>
      </c>
      <c r="P159" s="76"/>
      <c r="Q159" s="65">
        <v>0</v>
      </c>
      <c r="R159" s="65"/>
      <c r="S159" s="65"/>
      <c r="T159" s="30" t="s">
        <v>739</v>
      </c>
    </row>
    <row r="160" spans="1:20" ht="16.5" customHeight="1" x14ac:dyDescent="0.25">
      <c r="A160" s="30"/>
      <c r="B160" s="30"/>
      <c r="C160" s="32" t="s">
        <v>302</v>
      </c>
      <c r="D160" s="32" t="s">
        <v>303</v>
      </c>
      <c r="E160" s="62" t="s">
        <v>94</v>
      </c>
      <c r="F160" s="62"/>
      <c r="G160" s="62" t="s">
        <v>13</v>
      </c>
      <c r="H160" s="62"/>
      <c r="I160" s="33">
        <v>0</v>
      </c>
      <c r="J160" s="63">
        <v>0</v>
      </c>
      <c r="K160" s="64"/>
      <c r="L160" s="18">
        <v>10758</v>
      </c>
      <c r="M160" s="33">
        <v>10758</v>
      </c>
      <c r="N160" s="33">
        <v>0</v>
      </c>
      <c r="O160" s="63">
        <v>11000</v>
      </c>
      <c r="P160" s="64"/>
      <c r="Q160" s="65">
        <v>0</v>
      </c>
      <c r="R160" s="65"/>
      <c r="S160" s="65"/>
      <c r="T160" s="30"/>
    </row>
    <row r="161" spans="1:21" ht="16.5" customHeight="1" x14ac:dyDescent="0.25">
      <c r="A161" s="30"/>
      <c r="B161" s="30"/>
      <c r="C161" s="32" t="s">
        <v>304</v>
      </c>
      <c r="D161" s="32" t="s">
        <v>305</v>
      </c>
      <c r="E161" s="62" t="s">
        <v>94</v>
      </c>
      <c r="F161" s="62"/>
      <c r="G161" s="62" t="s">
        <v>13</v>
      </c>
      <c r="H161" s="62"/>
      <c r="I161" s="33">
        <v>18511</v>
      </c>
      <c r="J161" s="63">
        <v>65752</v>
      </c>
      <c r="K161" s="64"/>
      <c r="L161" s="18">
        <v>55950</v>
      </c>
      <c r="M161" s="33">
        <v>137950.24</v>
      </c>
      <c r="N161" s="33">
        <v>0</v>
      </c>
      <c r="O161" s="63">
        <v>10000</v>
      </c>
      <c r="P161" s="64"/>
      <c r="Q161" s="65">
        <v>0</v>
      </c>
      <c r="R161" s="65"/>
      <c r="S161" s="65"/>
      <c r="T161" s="30"/>
    </row>
    <row r="162" spans="1:21" ht="16.5" customHeight="1" x14ac:dyDescent="0.25">
      <c r="A162" s="30"/>
      <c r="B162" s="30"/>
      <c r="C162" s="32" t="s">
        <v>306</v>
      </c>
      <c r="D162" s="32" t="s">
        <v>307</v>
      </c>
      <c r="E162" s="62" t="s">
        <v>94</v>
      </c>
      <c r="F162" s="62"/>
      <c r="G162" s="62" t="s">
        <v>13</v>
      </c>
      <c r="H162" s="62"/>
      <c r="I162" s="33">
        <v>1054.19</v>
      </c>
      <c r="J162" s="63">
        <v>3162.01</v>
      </c>
      <c r="K162" s="64"/>
      <c r="L162" s="18">
        <v>4800</v>
      </c>
      <c r="M162" s="33">
        <v>4800</v>
      </c>
      <c r="N162" s="33">
        <v>5000</v>
      </c>
      <c r="O162" s="63">
        <v>2962</v>
      </c>
      <c r="P162" s="64"/>
      <c r="Q162" s="65">
        <v>0</v>
      </c>
      <c r="R162" s="65"/>
      <c r="S162" s="65"/>
      <c r="T162" s="30"/>
    </row>
    <row r="163" spans="1:21" s="3" customFormat="1" ht="16.5" customHeight="1" x14ac:dyDescent="0.25">
      <c r="A163" s="37"/>
      <c r="B163" s="37"/>
      <c r="C163" s="38"/>
      <c r="D163" s="79" t="s">
        <v>686</v>
      </c>
      <c r="E163" s="80"/>
      <c r="F163" s="80"/>
      <c r="G163" s="80"/>
      <c r="H163" s="81"/>
      <c r="I163" s="39">
        <f>SUM(I131:I162)</f>
        <v>331162.18999999994</v>
      </c>
      <c r="J163" s="77">
        <f>SUM(J131:K162)</f>
        <v>629663.86</v>
      </c>
      <c r="K163" s="78"/>
      <c r="L163" s="40">
        <f>SUM(L131:L162)</f>
        <v>777158</v>
      </c>
      <c r="M163" s="42">
        <f>SUM(M131:M162)</f>
        <v>800253.24</v>
      </c>
      <c r="N163" s="102">
        <f>SUM(O131:P162)</f>
        <v>842482</v>
      </c>
      <c r="O163" s="103"/>
      <c r="P163" s="104"/>
      <c r="Q163" s="105">
        <f>SUM(Q131:S162)</f>
        <v>0</v>
      </c>
      <c r="R163" s="106"/>
      <c r="S163" s="107"/>
      <c r="T163" s="43" t="s">
        <v>740</v>
      </c>
      <c r="U163" s="24"/>
    </row>
    <row r="164" spans="1:21" ht="16.5" customHeight="1" x14ac:dyDescent="0.25">
      <c r="A164" s="30"/>
      <c r="B164" s="30"/>
      <c r="C164" s="32" t="s">
        <v>308</v>
      </c>
      <c r="D164" s="32" t="s">
        <v>309</v>
      </c>
      <c r="E164" s="62" t="s">
        <v>94</v>
      </c>
      <c r="F164" s="62"/>
      <c r="G164" s="62" t="s">
        <v>13</v>
      </c>
      <c r="H164" s="62"/>
      <c r="I164" s="33">
        <v>0</v>
      </c>
      <c r="J164" s="63">
        <v>66.5</v>
      </c>
      <c r="K164" s="64"/>
      <c r="L164" s="33">
        <v>600</v>
      </c>
      <c r="M164" s="33">
        <v>600</v>
      </c>
      <c r="N164" s="33">
        <f>+O128</f>
        <v>10000</v>
      </c>
      <c r="O164" s="63">
        <v>600</v>
      </c>
      <c r="P164" s="64"/>
      <c r="Q164" s="65">
        <v>0</v>
      </c>
      <c r="R164" s="65"/>
      <c r="S164" s="65"/>
      <c r="T164" s="30" t="s">
        <v>668</v>
      </c>
    </row>
    <row r="165" spans="1:21" ht="16.5" customHeight="1" x14ac:dyDescent="0.25">
      <c r="A165" s="30"/>
      <c r="B165" s="30"/>
      <c r="C165" s="32" t="s">
        <v>310</v>
      </c>
      <c r="D165" s="32" t="s">
        <v>311</v>
      </c>
      <c r="E165" s="62" t="s">
        <v>94</v>
      </c>
      <c r="F165" s="62"/>
      <c r="G165" s="62" t="s">
        <v>13</v>
      </c>
      <c r="H165" s="62"/>
      <c r="I165" s="33">
        <v>27476.27</v>
      </c>
      <c r="J165" s="63">
        <v>28902.91</v>
      </c>
      <c r="K165" s="64"/>
      <c r="L165" s="33">
        <v>30000</v>
      </c>
      <c r="M165" s="33">
        <v>30000</v>
      </c>
      <c r="N165" s="33">
        <v>35000</v>
      </c>
      <c r="O165" s="63">
        <v>32500</v>
      </c>
      <c r="P165" s="64"/>
      <c r="Q165" s="65">
        <v>0</v>
      </c>
      <c r="R165" s="65"/>
      <c r="S165" s="65"/>
      <c r="T165" s="30" t="s">
        <v>669</v>
      </c>
    </row>
    <row r="166" spans="1:21" ht="16.5" customHeight="1" x14ac:dyDescent="0.25">
      <c r="A166" s="30"/>
      <c r="B166" s="30"/>
      <c r="C166" s="32" t="s">
        <v>312</v>
      </c>
      <c r="D166" s="32" t="s">
        <v>313</v>
      </c>
      <c r="E166" s="62" t="s">
        <v>94</v>
      </c>
      <c r="F166" s="62"/>
      <c r="G166" s="62" t="s">
        <v>13</v>
      </c>
      <c r="H166" s="62"/>
      <c r="I166" s="33">
        <v>121.8</v>
      </c>
      <c r="J166" s="63">
        <v>371</v>
      </c>
      <c r="K166" s="64"/>
      <c r="L166" s="33">
        <v>5000</v>
      </c>
      <c r="M166" s="33">
        <v>5000</v>
      </c>
      <c r="N166" s="33">
        <v>5000</v>
      </c>
      <c r="O166" s="63">
        <v>5000</v>
      </c>
      <c r="P166" s="64"/>
      <c r="Q166" s="65">
        <v>0</v>
      </c>
      <c r="R166" s="65"/>
      <c r="S166" s="65"/>
      <c r="T166" s="30"/>
    </row>
    <row r="167" spans="1:21" ht="16.5" customHeight="1" x14ac:dyDescent="0.25">
      <c r="A167" s="30"/>
      <c r="B167" s="30"/>
      <c r="C167" s="32" t="s">
        <v>314</v>
      </c>
      <c r="D167" s="32" t="s">
        <v>315</v>
      </c>
      <c r="E167" s="62" t="s">
        <v>94</v>
      </c>
      <c r="F167" s="62"/>
      <c r="G167" s="62" t="s">
        <v>13</v>
      </c>
      <c r="H167" s="62"/>
      <c r="I167" s="33">
        <v>3250</v>
      </c>
      <c r="J167" s="63">
        <v>3086</v>
      </c>
      <c r="K167" s="64"/>
      <c r="L167" s="33">
        <v>3250</v>
      </c>
      <c r="M167" s="33">
        <v>3250</v>
      </c>
      <c r="N167" s="33">
        <v>3250</v>
      </c>
      <c r="O167" s="63">
        <v>3400</v>
      </c>
      <c r="P167" s="64"/>
      <c r="Q167" s="65">
        <v>0</v>
      </c>
      <c r="R167" s="65"/>
      <c r="S167" s="65"/>
      <c r="T167" s="30"/>
    </row>
    <row r="168" spans="1:21" ht="16.5" customHeight="1" x14ac:dyDescent="0.25">
      <c r="A168" s="30"/>
      <c r="B168" s="30"/>
      <c r="C168" s="32" t="s">
        <v>316</v>
      </c>
      <c r="D168" s="32" t="s">
        <v>317</v>
      </c>
      <c r="E168" s="62" t="s">
        <v>94</v>
      </c>
      <c r="F168" s="62"/>
      <c r="G168" s="62" t="s">
        <v>13</v>
      </c>
      <c r="H168" s="62"/>
      <c r="I168" s="33">
        <v>1689.94</v>
      </c>
      <c r="J168" s="63">
        <v>1309.76</v>
      </c>
      <c r="K168" s="64"/>
      <c r="L168" s="33">
        <v>1700</v>
      </c>
      <c r="M168" s="33">
        <v>1700</v>
      </c>
      <c r="N168" s="33">
        <v>1500</v>
      </c>
      <c r="O168" s="63">
        <v>1900</v>
      </c>
      <c r="P168" s="64"/>
      <c r="Q168" s="65">
        <v>0</v>
      </c>
      <c r="R168" s="65"/>
      <c r="S168" s="65"/>
      <c r="T168" s="30"/>
    </row>
    <row r="169" spans="1:21" ht="16.5" customHeight="1" x14ac:dyDescent="0.25">
      <c r="A169" s="30"/>
      <c r="B169" s="30"/>
      <c r="C169" s="32" t="s">
        <v>318</v>
      </c>
      <c r="D169" s="32" t="s">
        <v>319</v>
      </c>
      <c r="E169" s="62" t="s">
        <v>94</v>
      </c>
      <c r="F169" s="62"/>
      <c r="G169" s="62" t="s">
        <v>13</v>
      </c>
      <c r="H169" s="62"/>
      <c r="I169" s="33">
        <v>108.94</v>
      </c>
      <c r="J169" s="63">
        <v>0</v>
      </c>
      <c r="K169" s="64"/>
      <c r="L169" s="33">
        <v>400</v>
      </c>
      <c r="M169" s="33">
        <v>400</v>
      </c>
      <c r="N169" s="33">
        <v>400</v>
      </c>
      <c r="O169" s="63">
        <v>400</v>
      </c>
      <c r="P169" s="64"/>
      <c r="Q169" s="65">
        <v>0</v>
      </c>
      <c r="R169" s="65"/>
      <c r="S169" s="65"/>
      <c r="T169" s="30"/>
    </row>
    <row r="170" spans="1:21" ht="16.5" customHeight="1" x14ac:dyDescent="0.25">
      <c r="A170" s="30"/>
      <c r="B170" s="30"/>
      <c r="C170" s="32" t="s">
        <v>320</v>
      </c>
      <c r="D170" s="32" t="s">
        <v>321</v>
      </c>
      <c r="E170" s="62" t="s">
        <v>94</v>
      </c>
      <c r="F170" s="62"/>
      <c r="G170" s="62" t="s">
        <v>13</v>
      </c>
      <c r="H170" s="62"/>
      <c r="I170" s="33">
        <v>0</v>
      </c>
      <c r="J170" s="63">
        <v>0</v>
      </c>
      <c r="K170" s="64"/>
      <c r="L170" s="33">
        <v>0</v>
      </c>
      <c r="M170" s="33">
        <v>0</v>
      </c>
      <c r="N170" s="33">
        <v>0</v>
      </c>
      <c r="O170" s="63">
        <v>0</v>
      </c>
      <c r="P170" s="64"/>
      <c r="Q170" s="65">
        <v>0</v>
      </c>
      <c r="R170" s="65"/>
      <c r="S170" s="65"/>
      <c r="T170" s="30"/>
    </row>
    <row r="171" spans="1:21" ht="16.5" customHeight="1" x14ac:dyDescent="0.25">
      <c r="A171" s="30"/>
      <c r="B171" s="30"/>
      <c r="C171" s="32" t="s">
        <v>322</v>
      </c>
      <c r="D171" s="32" t="s">
        <v>323</v>
      </c>
      <c r="E171" s="62" t="s">
        <v>94</v>
      </c>
      <c r="F171" s="62"/>
      <c r="G171" s="62" t="s">
        <v>13</v>
      </c>
      <c r="H171" s="62"/>
      <c r="I171" s="33">
        <v>0</v>
      </c>
      <c r="J171" s="63">
        <v>305.3</v>
      </c>
      <c r="K171" s="64"/>
      <c r="L171" s="33">
        <v>2500</v>
      </c>
      <c r="M171" s="33">
        <v>2500</v>
      </c>
      <c r="N171" s="33">
        <v>2174</v>
      </c>
      <c r="O171" s="63">
        <v>2500</v>
      </c>
      <c r="P171" s="64"/>
      <c r="Q171" s="65">
        <v>0</v>
      </c>
      <c r="R171" s="65"/>
      <c r="S171" s="65"/>
      <c r="T171" s="30"/>
    </row>
    <row r="172" spans="1:21" s="3" customFormat="1" ht="16.5" customHeight="1" x14ac:dyDescent="0.25">
      <c r="A172" s="37"/>
      <c r="B172" s="37"/>
      <c r="C172" s="38"/>
      <c r="D172" s="79" t="s">
        <v>686</v>
      </c>
      <c r="E172" s="80"/>
      <c r="F172" s="80"/>
      <c r="G172" s="80"/>
      <c r="H172" s="81"/>
      <c r="I172" s="39">
        <f>SUM(I164:I171)</f>
        <v>32646.949999999997</v>
      </c>
      <c r="J172" s="77">
        <f>SUM(J164:K171)</f>
        <v>34041.47</v>
      </c>
      <c r="K172" s="78"/>
      <c r="L172" s="40">
        <f>SUM(L164:L171)</f>
        <v>43450</v>
      </c>
      <c r="M172" s="39">
        <f>SUM(M164:M171)</f>
        <v>43450</v>
      </c>
      <c r="N172" s="77">
        <f>SUM(O164:P171)</f>
        <v>46300</v>
      </c>
      <c r="O172" s="82"/>
      <c r="P172" s="78"/>
      <c r="Q172" s="77">
        <f>SUM(Q164:S171)</f>
        <v>0</v>
      </c>
      <c r="R172" s="82"/>
      <c r="S172" s="78"/>
      <c r="T172" s="37"/>
      <c r="U172" s="24"/>
    </row>
    <row r="173" spans="1:21" ht="16.5" customHeight="1" x14ac:dyDescent="0.25">
      <c r="A173" s="30"/>
      <c r="B173" s="30"/>
      <c r="C173" s="32" t="s">
        <v>324</v>
      </c>
      <c r="D173" s="32" t="s">
        <v>325</v>
      </c>
      <c r="E173" s="62" t="s">
        <v>94</v>
      </c>
      <c r="F173" s="62"/>
      <c r="G173" s="62" t="s">
        <v>13</v>
      </c>
      <c r="H173" s="62"/>
      <c r="I173" s="33">
        <v>22501.88</v>
      </c>
      <c r="J173" s="63">
        <v>26081.47</v>
      </c>
      <c r="K173" s="64"/>
      <c r="L173" s="33">
        <v>27000</v>
      </c>
      <c r="M173" s="33">
        <v>27000</v>
      </c>
      <c r="N173" s="33">
        <v>25380</v>
      </c>
      <c r="O173" s="63">
        <v>27000</v>
      </c>
      <c r="P173" s="64"/>
      <c r="Q173" s="65">
        <v>0</v>
      </c>
      <c r="R173" s="65"/>
      <c r="S173" s="65"/>
      <c r="T173" s="30"/>
    </row>
    <row r="174" spans="1:21" ht="16.5" customHeight="1" x14ac:dyDescent="0.25">
      <c r="A174" s="30"/>
      <c r="B174" s="30"/>
      <c r="C174" s="32" t="s">
        <v>326</v>
      </c>
      <c r="D174" s="32" t="s">
        <v>327</v>
      </c>
      <c r="E174" s="62" t="s">
        <v>94</v>
      </c>
      <c r="F174" s="62"/>
      <c r="G174" s="62" t="s">
        <v>13</v>
      </c>
      <c r="H174" s="62"/>
      <c r="I174" s="33">
        <v>2100</v>
      </c>
      <c r="J174" s="63">
        <v>0</v>
      </c>
      <c r="K174" s="64"/>
      <c r="L174" s="33">
        <v>16000</v>
      </c>
      <c r="M174" s="33">
        <v>16000</v>
      </c>
      <c r="N174" s="33">
        <v>0</v>
      </c>
      <c r="O174" s="63">
        <v>4000</v>
      </c>
      <c r="P174" s="64"/>
      <c r="Q174" s="65">
        <v>0</v>
      </c>
      <c r="R174" s="65"/>
      <c r="S174" s="65"/>
      <c r="T174" s="30"/>
    </row>
    <row r="175" spans="1:21" ht="16.5" customHeight="1" x14ac:dyDescent="0.25">
      <c r="A175" s="30"/>
      <c r="B175" s="30"/>
      <c r="C175" s="32" t="s">
        <v>328</v>
      </c>
      <c r="D175" s="32" t="s">
        <v>199</v>
      </c>
      <c r="E175" s="62" t="s">
        <v>94</v>
      </c>
      <c r="F175" s="62"/>
      <c r="G175" s="62" t="s">
        <v>13</v>
      </c>
      <c r="H175" s="62"/>
      <c r="I175" s="33">
        <v>2702.69</v>
      </c>
      <c r="J175" s="63">
        <v>4760.01</v>
      </c>
      <c r="K175" s="64"/>
      <c r="L175" s="33">
        <v>5200</v>
      </c>
      <c r="M175" s="33">
        <v>5200</v>
      </c>
      <c r="N175" s="33">
        <v>4760</v>
      </c>
      <c r="O175" s="63">
        <v>5500</v>
      </c>
      <c r="P175" s="64"/>
      <c r="Q175" s="65">
        <v>0</v>
      </c>
      <c r="R175" s="65"/>
      <c r="S175" s="65"/>
      <c r="T175" s="30"/>
    </row>
    <row r="176" spans="1:21" ht="16.5" customHeight="1" x14ac:dyDescent="0.25">
      <c r="A176" s="30"/>
      <c r="B176" s="30"/>
      <c r="C176" s="32" t="s">
        <v>329</v>
      </c>
      <c r="D176" s="32" t="s">
        <v>138</v>
      </c>
      <c r="E176" s="62" t="s">
        <v>94</v>
      </c>
      <c r="F176" s="62"/>
      <c r="G176" s="62" t="s">
        <v>13</v>
      </c>
      <c r="H176" s="62"/>
      <c r="I176" s="33">
        <v>132.68</v>
      </c>
      <c r="J176" s="63">
        <v>305</v>
      </c>
      <c r="K176" s="64"/>
      <c r="L176" s="33">
        <v>320</v>
      </c>
      <c r="M176" s="33">
        <v>320</v>
      </c>
      <c r="N176" s="33">
        <v>305</v>
      </c>
      <c r="O176" s="63">
        <v>320</v>
      </c>
      <c r="P176" s="64"/>
      <c r="Q176" s="65">
        <v>0</v>
      </c>
      <c r="R176" s="65"/>
      <c r="S176" s="65"/>
      <c r="T176" s="30"/>
    </row>
    <row r="177" spans="1:20" ht="16.5" customHeight="1" x14ac:dyDescent="0.25">
      <c r="A177" s="30"/>
      <c r="B177" s="30"/>
      <c r="C177" s="32" t="s">
        <v>330</v>
      </c>
      <c r="D177" s="32" t="s">
        <v>331</v>
      </c>
      <c r="E177" s="62" t="s">
        <v>94</v>
      </c>
      <c r="F177" s="62"/>
      <c r="G177" s="62" t="s">
        <v>13</v>
      </c>
      <c r="H177" s="62"/>
      <c r="I177" s="33">
        <v>1882.07</v>
      </c>
      <c r="J177" s="63">
        <v>1995.29</v>
      </c>
      <c r="K177" s="64"/>
      <c r="L177" s="33">
        <v>3800</v>
      </c>
      <c r="M177" s="33">
        <v>3800</v>
      </c>
      <c r="N177" s="33">
        <v>1950</v>
      </c>
      <c r="O177" s="63">
        <v>2750</v>
      </c>
      <c r="P177" s="64"/>
      <c r="Q177" s="65">
        <v>0</v>
      </c>
      <c r="R177" s="65"/>
      <c r="S177" s="65"/>
      <c r="T177" s="30"/>
    </row>
    <row r="178" spans="1:20" ht="16.5" customHeight="1" x14ac:dyDescent="0.25">
      <c r="A178" s="30"/>
      <c r="B178" s="30"/>
      <c r="C178" s="32" t="s">
        <v>332</v>
      </c>
      <c r="D178" s="32" t="s">
        <v>333</v>
      </c>
      <c r="E178" s="62" t="s">
        <v>94</v>
      </c>
      <c r="F178" s="62"/>
      <c r="G178" s="62" t="s">
        <v>13</v>
      </c>
      <c r="H178" s="62"/>
      <c r="I178" s="33">
        <v>1649.11</v>
      </c>
      <c r="J178" s="63">
        <v>3006.81</v>
      </c>
      <c r="K178" s="64"/>
      <c r="L178" s="33">
        <v>3000</v>
      </c>
      <c r="M178" s="33">
        <v>3000</v>
      </c>
      <c r="N178" s="33">
        <v>4150</v>
      </c>
      <c r="O178" s="72">
        <v>3000</v>
      </c>
      <c r="P178" s="73"/>
      <c r="Q178" s="65">
        <v>0</v>
      </c>
      <c r="R178" s="65"/>
      <c r="S178" s="65"/>
      <c r="T178" s="30"/>
    </row>
    <row r="179" spans="1:20" ht="16.5" customHeight="1" x14ac:dyDescent="0.25">
      <c r="A179" s="30"/>
      <c r="B179" s="30"/>
      <c r="C179" s="32" t="s">
        <v>334</v>
      </c>
      <c r="D179" s="32" t="s">
        <v>335</v>
      </c>
      <c r="E179" s="62" t="s">
        <v>94</v>
      </c>
      <c r="F179" s="62"/>
      <c r="G179" s="62" t="s">
        <v>13</v>
      </c>
      <c r="H179" s="62"/>
      <c r="I179" s="33">
        <v>731.56</v>
      </c>
      <c r="J179" s="63">
        <v>1550.89</v>
      </c>
      <c r="K179" s="64"/>
      <c r="L179" s="33">
        <v>1800</v>
      </c>
      <c r="M179" s="33">
        <v>1800</v>
      </c>
      <c r="N179" s="33">
        <v>1270</v>
      </c>
      <c r="O179" s="72">
        <v>1500</v>
      </c>
      <c r="P179" s="73"/>
      <c r="Q179" s="65">
        <v>0</v>
      </c>
      <c r="R179" s="65"/>
      <c r="S179" s="65"/>
      <c r="T179" s="30"/>
    </row>
    <row r="180" spans="1:20" ht="16.5" customHeight="1" x14ac:dyDescent="0.25">
      <c r="A180" s="30"/>
      <c r="B180" s="30"/>
      <c r="C180" s="32" t="s">
        <v>336</v>
      </c>
      <c r="D180" s="32" t="s">
        <v>337</v>
      </c>
      <c r="E180" s="62" t="s">
        <v>94</v>
      </c>
      <c r="F180" s="62"/>
      <c r="G180" s="62" t="s">
        <v>13</v>
      </c>
      <c r="H180" s="62"/>
      <c r="I180" s="33">
        <v>0</v>
      </c>
      <c r="J180" s="63">
        <v>0</v>
      </c>
      <c r="K180" s="64"/>
      <c r="L180" s="33">
        <v>500</v>
      </c>
      <c r="M180" s="33">
        <v>500</v>
      </c>
      <c r="N180" s="33">
        <v>500</v>
      </c>
      <c r="O180" s="72">
        <v>500</v>
      </c>
      <c r="P180" s="73"/>
      <c r="Q180" s="65">
        <v>0</v>
      </c>
      <c r="R180" s="65"/>
      <c r="S180" s="65"/>
      <c r="T180" s="30"/>
    </row>
    <row r="181" spans="1:20" ht="16.5" customHeight="1" x14ac:dyDescent="0.25">
      <c r="A181" s="30"/>
      <c r="B181" s="30"/>
      <c r="C181" s="32" t="s">
        <v>338</v>
      </c>
      <c r="D181" s="32" t="s">
        <v>156</v>
      </c>
      <c r="E181" s="62" t="s">
        <v>94</v>
      </c>
      <c r="F181" s="62"/>
      <c r="G181" s="62" t="s">
        <v>13</v>
      </c>
      <c r="H181" s="62"/>
      <c r="I181" s="33">
        <v>1396.11</v>
      </c>
      <c r="J181" s="63">
        <v>1415</v>
      </c>
      <c r="K181" s="64"/>
      <c r="L181" s="33">
        <v>4000</v>
      </c>
      <c r="M181" s="33">
        <v>4000</v>
      </c>
      <c r="N181" s="33">
        <v>4000</v>
      </c>
      <c r="O181" s="72">
        <v>4200</v>
      </c>
      <c r="P181" s="73"/>
      <c r="Q181" s="65">
        <v>0</v>
      </c>
      <c r="R181" s="65"/>
      <c r="S181" s="65"/>
      <c r="T181" s="30"/>
    </row>
    <row r="182" spans="1:20" ht="16.5" customHeight="1" x14ac:dyDescent="0.25">
      <c r="A182" s="30"/>
      <c r="B182" s="30"/>
      <c r="C182" s="32" t="s">
        <v>339</v>
      </c>
      <c r="D182" s="32" t="s">
        <v>340</v>
      </c>
      <c r="E182" s="62" t="s">
        <v>94</v>
      </c>
      <c r="F182" s="62"/>
      <c r="G182" s="62" t="s">
        <v>13</v>
      </c>
      <c r="H182" s="62"/>
      <c r="I182" s="33">
        <v>0</v>
      </c>
      <c r="J182" s="63">
        <v>1620</v>
      </c>
      <c r="K182" s="64"/>
      <c r="L182" s="33">
        <v>7500</v>
      </c>
      <c r="M182" s="33">
        <v>7500</v>
      </c>
      <c r="N182" s="33">
        <v>7500</v>
      </c>
      <c r="O182" s="72">
        <v>7500</v>
      </c>
      <c r="P182" s="73"/>
      <c r="Q182" s="65">
        <v>0</v>
      </c>
      <c r="R182" s="65"/>
      <c r="S182" s="65"/>
      <c r="T182" s="30"/>
    </row>
    <row r="183" spans="1:20" ht="16.5" customHeight="1" x14ac:dyDescent="0.25">
      <c r="A183" s="30"/>
      <c r="B183" s="30"/>
      <c r="C183" s="32" t="s">
        <v>341</v>
      </c>
      <c r="D183" s="32" t="s">
        <v>342</v>
      </c>
      <c r="E183" s="62" t="s">
        <v>94</v>
      </c>
      <c r="F183" s="62"/>
      <c r="G183" s="62" t="s">
        <v>13</v>
      </c>
      <c r="H183" s="62"/>
      <c r="I183" s="33">
        <v>36900</v>
      </c>
      <c r="J183" s="63">
        <v>0</v>
      </c>
      <c r="K183" s="64"/>
      <c r="L183" s="44">
        <v>60000</v>
      </c>
      <c r="M183" s="45">
        <v>60000</v>
      </c>
      <c r="N183" s="33">
        <v>0</v>
      </c>
      <c r="O183" s="72">
        <v>0</v>
      </c>
      <c r="P183" s="73"/>
      <c r="Q183" s="65">
        <v>0</v>
      </c>
      <c r="R183" s="65"/>
      <c r="S183" s="65"/>
      <c r="T183" s="30" t="s">
        <v>733</v>
      </c>
    </row>
    <row r="184" spans="1:20" ht="16.5" customHeight="1" x14ac:dyDescent="0.25">
      <c r="A184" s="30"/>
      <c r="B184" s="30"/>
      <c r="C184" s="32" t="s">
        <v>343</v>
      </c>
      <c r="D184" s="32" t="s">
        <v>344</v>
      </c>
      <c r="E184" s="62" t="s">
        <v>94</v>
      </c>
      <c r="F184" s="62"/>
      <c r="G184" s="62" t="s">
        <v>13</v>
      </c>
      <c r="H184" s="62"/>
      <c r="I184" s="33">
        <v>1668.94</v>
      </c>
      <c r="J184" s="63">
        <v>196</v>
      </c>
      <c r="K184" s="64"/>
      <c r="L184" s="33">
        <v>1500</v>
      </c>
      <c r="M184" s="33">
        <v>1500</v>
      </c>
      <c r="N184" s="33">
        <v>1500</v>
      </c>
      <c r="O184" s="72">
        <v>2000</v>
      </c>
      <c r="P184" s="73"/>
      <c r="Q184" s="65">
        <v>0</v>
      </c>
      <c r="R184" s="65"/>
      <c r="S184" s="65"/>
      <c r="T184" s="30"/>
    </row>
    <row r="185" spans="1:20" ht="16.5" customHeight="1" x14ac:dyDescent="0.25">
      <c r="A185" s="30"/>
      <c r="B185" s="30"/>
      <c r="C185" s="32" t="s">
        <v>345</v>
      </c>
      <c r="D185" s="32" t="s">
        <v>346</v>
      </c>
      <c r="E185" s="62" t="s">
        <v>94</v>
      </c>
      <c r="F185" s="62"/>
      <c r="G185" s="62" t="s">
        <v>13</v>
      </c>
      <c r="H185" s="62"/>
      <c r="I185" s="33">
        <v>8099.59</v>
      </c>
      <c r="J185" s="63">
        <v>4376.1899999999996</v>
      </c>
      <c r="K185" s="64"/>
      <c r="L185" s="33">
        <v>5000</v>
      </c>
      <c r="M185" s="33">
        <v>5000</v>
      </c>
      <c r="N185" s="33">
        <v>5000</v>
      </c>
      <c r="O185" s="72">
        <v>7500</v>
      </c>
      <c r="P185" s="73"/>
      <c r="Q185" s="65">
        <v>0</v>
      </c>
      <c r="R185" s="65"/>
      <c r="S185" s="65"/>
      <c r="T185" s="30" t="s">
        <v>729</v>
      </c>
    </row>
    <row r="186" spans="1:20" ht="20.25" customHeight="1" x14ac:dyDescent="0.25">
      <c r="A186" s="30"/>
      <c r="B186" s="30"/>
      <c r="C186" s="32" t="s">
        <v>347</v>
      </c>
      <c r="D186" s="32" t="s">
        <v>348</v>
      </c>
      <c r="E186" s="62" t="s">
        <v>94</v>
      </c>
      <c r="F186" s="62"/>
      <c r="G186" s="62" t="s">
        <v>13</v>
      </c>
      <c r="H186" s="62"/>
      <c r="I186" s="33">
        <v>116.94</v>
      </c>
      <c r="J186" s="63">
        <v>0</v>
      </c>
      <c r="K186" s="64"/>
      <c r="L186" s="33">
        <v>2000</v>
      </c>
      <c r="M186" s="33">
        <v>2000</v>
      </c>
      <c r="N186" s="33">
        <v>1500</v>
      </c>
      <c r="O186" s="72">
        <v>5000</v>
      </c>
      <c r="P186" s="73"/>
      <c r="Q186" s="65">
        <v>0</v>
      </c>
      <c r="R186" s="65"/>
      <c r="S186" s="65"/>
      <c r="T186" s="30" t="s">
        <v>716</v>
      </c>
    </row>
    <row r="187" spans="1:20" ht="16.5" customHeight="1" x14ac:dyDescent="0.25">
      <c r="A187" s="30"/>
      <c r="B187" s="30"/>
      <c r="C187" s="32" t="s">
        <v>349</v>
      </c>
      <c r="D187" s="32" t="s">
        <v>350</v>
      </c>
      <c r="E187" s="62" t="s">
        <v>94</v>
      </c>
      <c r="F187" s="62"/>
      <c r="G187" s="62" t="s">
        <v>13</v>
      </c>
      <c r="H187" s="62"/>
      <c r="I187" s="33">
        <v>161.78</v>
      </c>
      <c r="J187" s="63">
        <v>7897.12</v>
      </c>
      <c r="K187" s="64"/>
      <c r="L187" s="33">
        <v>10000</v>
      </c>
      <c r="M187" s="33">
        <v>10000</v>
      </c>
      <c r="N187" s="33">
        <v>10000</v>
      </c>
      <c r="O187" s="63">
        <v>12500</v>
      </c>
      <c r="P187" s="64"/>
      <c r="Q187" s="65">
        <v>0</v>
      </c>
      <c r="R187" s="65"/>
      <c r="S187" s="65"/>
      <c r="T187" s="30" t="s">
        <v>717</v>
      </c>
    </row>
    <row r="188" spans="1:20" ht="20.25" customHeight="1" x14ac:dyDescent="0.25">
      <c r="A188" s="30"/>
      <c r="B188" s="30"/>
      <c r="C188" s="32" t="s">
        <v>351</v>
      </c>
      <c r="D188" s="32" t="s">
        <v>352</v>
      </c>
      <c r="E188" s="62" t="s">
        <v>94</v>
      </c>
      <c r="F188" s="62"/>
      <c r="G188" s="62" t="s">
        <v>13</v>
      </c>
      <c r="H188" s="62"/>
      <c r="I188" s="33">
        <v>0</v>
      </c>
      <c r="J188" s="63">
        <v>349.95</v>
      </c>
      <c r="K188" s="64"/>
      <c r="L188" s="33">
        <v>5000</v>
      </c>
      <c r="M188" s="33">
        <v>5000</v>
      </c>
      <c r="N188" s="33">
        <v>5000</v>
      </c>
      <c r="O188" s="63">
        <v>5000</v>
      </c>
      <c r="P188" s="64"/>
      <c r="Q188" s="65">
        <v>0</v>
      </c>
      <c r="R188" s="65"/>
      <c r="S188" s="65"/>
      <c r="T188" s="30"/>
    </row>
    <row r="189" spans="1:20" ht="21" customHeight="1" x14ac:dyDescent="0.25">
      <c r="A189" s="30"/>
      <c r="B189" s="30"/>
      <c r="C189" s="32" t="s">
        <v>353</v>
      </c>
      <c r="D189" s="32" t="s">
        <v>354</v>
      </c>
      <c r="E189" s="62" t="s">
        <v>94</v>
      </c>
      <c r="F189" s="62"/>
      <c r="G189" s="62" t="s">
        <v>13</v>
      </c>
      <c r="H189" s="62"/>
      <c r="I189" s="33">
        <v>4013.11</v>
      </c>
      <c r="J189" s="63">
        <v>179.89</v>
      </c>
      <c r="K189" s="64"/>
      <c r="L189" s="33">
        <v>3500</v>
      </c>
      <c r="M189" s="33">
        <v>3500</v>
      </c>
      <c r="N189" s="33">
        <v>3500</v>
      </c>
      <c r="O189" s="63">
        <v>3500</v>
      </c>
      <c r="P189" s="64"/>
      <c r="Q189" s="65">
        <v>0</v>
      </c>
      <c r="R189" s="65"/>
      <c r="S189" s="65"/>
      <c r="T189" s="30"/>
    </row>
    <row r="190" spans="1:20" ht="16.5" customHeight="1" x14ac:dyDescent="0.25">
      <c r="A190" s="30"/>
      <c r="B190" s="30"/>
      <c r="C190" s="32" t="s">
        <v>355</v>
      </c>
      <c r="D190" s="32" t="s">
        <v>356</v>
      </c>
      <c r="E190" s="62" t="s">
        <v>94</v>
      </c>
      <c r="F190" s="62"/>
      <c r="G190" s="62" t="s">
        <v>13</v>
      </c>
      <c r="H190" s="62"/>
      <c r="I190" s="33">
        <v>352.3</v>
      </c>
      <c r="J190" s="63">
        <v>381.12</v>
      </c>
      <c r="K190" s="64"/>
      <c r="L190" s="33">
        <v>3700</v>
      </c>
      <c r="M190" s="33">
        <v>3700</v>
      </c>
      <c r="N190" s="33">
        <v>4000</v>
      </c>
      <c r="O190" s="63">
        <v>3700</v>
      </c>
      <c r="P190" s="64"/>
      <c r="Q190" s="65">
        <v>0</v>
      </c>
      <c r="R190" s="65"/>
      <c r="S190" s="65"/>
      <c r="T190" s="30"/>
    </row>
    <row r="191" spans="1:20" ht="21.75" customHeight="1" x14ac:dyDescent="0.25">
      <c r="A191" s="30"/>
      <c r="B191" s="30"/>
      <c r="C191" s="32" t="s">
        <v>357</v>
      </c>
      <c r="D191" s="46" t="s">
        <v>358</v>
      </c>
      <c r="E191" s="130" t="s">
        <v>94</v>
      </c>
      <c r="F191" s="130"/>
      <c r="G191" s="130" t="s">
        <v>13</v>
      </c>
      <c r="H191" s="130"/>
      <c r="I191" s="44">
        <v>0</v>
      </c>
      <c r="J191" s="72">
        <v>0</v>
      </c>
      <c r="K191" s="73"/>
      <c r="L191" s="59">
        <v>30000</v>
      </c>
      <c r="M191" s="44">
        <v>157518</v>
      </c>
      <c r="N191" s="44">
        <v>0</v>
      </c>
      <c r="O191" s="72">
        <v>30000</v>
      </c>
      <c r="P191" s="73"/>
      <c r="Q191" s="65">
        <v>0</v>
      </c>
      <c r="R191" s="65"/>
      <c r="S191" s="65"/>
      <c r="T191" s="30"/>
    </row>
    <row r="192" spans="1:20" ht="20.25" customHeight="1" x14ac:dyDescent="0.25">
      <c r="A192" s="30"/>
      <c r="B192" s="30"/>
      <c r="C192" s="32" t="s">
        <v>359</v>
      </c>
      <c r="D192" s="41" t="s">
        <v>360</v>
      </c>
      <c r="E192" s="74" t="s">
        <v>94</v>
      </c>
      <c r="F192" s="74"/>
      <c r="G192" s="74" t="s">
        <v>13</v>
      </c>
      <c r="H192" s="74"/>
      <c r="I192" s="45">
        <v>0</v>
      </c>
      <c r="J192" s="75">
        <v>0</v>
      </c>
      <c r="K192" s="76"/>
      <c r="L192" s="61">
        <v>0</v>
      </c>
      <c r="M192" s="45">
        <v>0</v>
      </c>
      <c r="N192" s="45">
        <v>0</v>
      </c>
      <c r="O192" s="75">
        <v>100000</v>
      </c>
      <c r="P192" s="76"/>
      <c r="Q192" s="65">
        <v>0</v>
      </c>
      <c r="R192" s="65"/>
      <c r="S192" s="65"/>
      <c r="T192" s="30" t="s">
        <v>725</v>
      </c>
    </row>
    <row r="193" spans="1:21" ht="22.5" customHeight="1" x14ac:dyDescent="0.25">
      <c r="A193" s="30"/>
      <c r="B193" s="30"/>
      <c r="C193" s="32" t="s">
        <v>361</v>
      </c>
      <c r="D193" s="32" t="s">
        <v>362</v>
      </c>
      <c r="E193" s="62" t="s">
        <v>94</v>
      </c>
      <c r="F193" s="62"/>
      <c r="G193" s="62" t="s">
        <v>13</v>
      </c>
      <c r="H193" s="62"/>
      <c r="I193" s="33">
        <v>16190.03</v>
      </c>
      <c r="J193" s="63">
        <v>42383.06</v>
      </c>
      <c r="K193" s="64"/>
      <c r="L193" s="18">
        <v>50000</v>
      </c>
      <c r="M193" s="33">
        <v>50000</v>
      </c>
      <c r="N193" s="33">
        <v>50000</v>
      </c>
      <c r="O193" s="63">
        <v>50000</v>
      </c>
      <c r="P193" s="64"/>
      <c r="Q193" s="65">
        <v>0</v>
      </c>
      <c r="R193" s="65"/>
      <c r="S193" s="65"/>
      <c r="T193" s="30"/>
    </row>
    <row r="194" spans="1:21" s="3" customFormat="1" ht="16.5" customHeight="1" x14ac:dyDescent="0.25">
      <c r="A194" s="37"/>
      <c r="B194" s="37"/>
      <c r="C194" s="38"/>
      <c r="D194" s="79" t="s">
        <v>686</v>
      </c>
      <c r="E194" s="80"/>
      <c r="F194" s="80"/>
      <c r="G194" s="80"/>
      <c r="H194" s="81"/>
      <c r="I194" s="39">
        <f>SUM(I173:I193)</f>
        <v>100598.79000000001</v>
      </c>
      <c r="J194" s="77">
        <f>SUM(J173:K193)</f>
        <v>96497.8</v>
      </c>
      <c r="K194" s="78"/>
      <c r="L194" s="40">
        <f>SUM(L173:L193)</f>
        <v>239820</v>
      </c>
      <c r="M194" s="39">
        <f>SUM(M173:M193)</f>
        <v>367338</v>
      </c>
      <c r="N194" s="77">
        <f>SUM(O173:P193)</f>
        <v>275470</v>
      </c>
      <c r="O194" s="82"/>
      <c r="P194" s="78"/>
      <c r="Q194" s="77">
        <f>SUM(Q173:S193)</f>
        <v>0</v>
      </c>
      <c r="R194" s="82"/>
      <c r="S194" s="78"/>
      <c r="T194" s="37"/>
      <c r="U194" s="24"/>
    </row>
    <row r="195" spans="1:21" ht="16.5" customHeight="1" x14ac:dyDescent="0.25">
      <c r="A195" s="30"/>
      <c r="B195" s="30"/>
      <c r="C195" s="32" t="s">
        <v>363</v>
      </c>
      <c r="D195" s="32" t="s">
        <v>364</v>
      </c>
      <c r="E195" s="62" t="s">
        <v>94</v>
      </c>
      <c r="F195" s="62"/>
      <c r="G195" s="62" t="s">
        <v>13</v>
      </c>
      <c r="H195" s="62"/>
      <c r="I195" s="33">
        <v>10878</v>
      </c>
      <c r="J195" s="63">
        <v>18396</v>
      </c>
      <c r="K195" s="64"/>
      <c r="L195" s="33">
        <v>20000</v>
      </c>
      <c r="M195" s="33">
        <v>20000</v>
      </c>
      <c r="N195" s="33">
        <v>20000</v>
      </c>
      <c r="O195" s="63">
        <v>20000</v>
      </c>
      <c r="P195" s="64"/>
      <c r="Q195" s="65">
        <v>0</v>
      </c>
      <c r="R195" s="65"/>
      <c r="S195" s="65"/>
      <c r="T195" s="30"/>
    </row>
    <row r="196" spans="1:21" ht="16.5" customHeight="1" x14ac:dyDescent="0.25">
      <c r="A196" s="30"/>
      <c r="B196" s="30"/>
      <c r="C196" s="32" t="s">
        <v>365</v>
      </c>
      <c r="D196" s="32" t="s">
        <v>366</v>
      </c>
      <c r="E196" s="62" t="s">
        <v>94</v>
      </c>
      <c r="F196" s="62"/>
      <c r="G196" s="62" t="s">
        <v>13</v>
      </c>
      <c r="H196" s="62"/>
      <c r="I196" s="33">
        <v>39984</v>
      </c>
      <c r="J196" s="63">
        <v>67662</v>
      </c>
      <c r="K196" s="64"/>
      <c r="L196" s="33">
        <v>77500</v>
      </c>
      <c r="M196" s="33">
        <v>77500</v>
      </c>
      <c r="N196" s="33">
        <v>77500</v>
      </c>
      <c r="O196" s="63">
        <v>77500</v>
      </c>
      <c r="P196" s="64"/>
      <c r="Q196" s="65">
        <v>0</v>
      </c>
      <c r="R196" s="65"/>
      <c r="S196" s="65"/>
      <c r="T196" s="30"/>
    </row>
    <row r="197" spans="1:21" ht="16.5" customHeight="1" x14ac:dyDescent="0.25">
      <c r="A197" s="30"/>
      <c r="B197" s="30"/>
      <c r="C197" s="32" t="s">
        <v>367</v>
      </c>
      <c r="D197" s="32" t="s">
        <v>368</v>
      </c>
      <c r="E197" s="62" t="s">
        <v>94</v>
      </c>
      <c r="F197" s="62"/>
      <c r="G197" s="62" t="s">
        <v>13</v>
      </c>
      <c r="H197" s="62"/>
      <c r="I197" s="33">
        <v>22342.38</v>
      </c>
      <c r="J197" s="63">
        <v>32471.48</v>
      </c>
      <c r="K197" s="64"/>
      <c r="L197" s="33">
        <v>29000</v>
      </c>
      <c r="M197" s="33">
        <v>29000</v>
      </c>
      <c r="N197" s="33">
        <v>25000</v>
      </c>
      <c r="O197" s="63">
        <v>39000</v>
      </c>
      <c r="P197" s="64"/>
      <c r="Q197" s="65">
        <v>0</v>
      </c>
      <c r="R197" s="65"/>
      <c r="S197" s="65"/>
      <c r="T197" s="30" t="s">
        <v>670</v>
      </c>
    </row>
    <row r="198" spans="1:21" ht="19.5" customHeight="1" x14ac:dyDescent="0.25">
      <c r="A198" s="30"/>
      <c r="B198" s="30"/>
      <c r="C198" s="32" t="s">
        <v>369</v>
      </c>
      <c r="D198" s="32" t="s">
        <v>370</v>
      </c>
      <c r="E198" s="62" t="s">
        <v>94</v>
      </c>
      <c r="F198" s="62"/>
      <c r="G198" s="62" t="s">
        <v>13</v>
      </c>
      <c r="H198" s="62"/>
      <c r="I198" s="33">
        <v>20</v>
      </c>
      <c r="J198" s="63">
        <v>15184</v>
      </c>
      <c r="K198" s="64"/>
      <c r="L198" s="33">
        <v>12000</v>
      </c>
      <c r="M198" s="33">
        <v>12000</v>
      </c>
      <c r="N198" s="33">
        <v>20000</v>
      </c>
      <c r="O198" s="63">
        <v>12000</v>
      </c>
      <c r="P198" s="64"/>
      <c r="Q198" s="65">
        <v>0</v>
      </c>
      <c r="R198" s="65"/>
      <c r="S198" s="65"/>
      <c r="T198" s="30" t="s">
        <v>679</v>
      </c>
    </row>
    <row r="199" spans="1:21" s="3" customFormat="1" ht="16.5" customHeight="1" x14ac:dyDescent="0.25">
      <c r="A199" s="37"/>
      <c r="B199" s="37"/>
      <c r="C199" s="38"/>
      <c r="D199" s="79" t="s">
        <v>686</v>
      </c>
      <c r="E199" s="80"/>
      <c r="F199" s="80"/>
      <c r="G199" s="80"/>
      <c r="H199" s="81"/>
      <c r="I199" s="39">
        <f>SUM(I195:I198)</f>
        <v>73224.38</v>
      </c>
      <c r="J199" s="77">
        <f>SUM(J195:K198)</f>
        <v>133713.47999999998</v>
      </c>
      <c r="K199" s="78"/>
      <c r="L199" s="40">
        <f>SUM(L195:L198)</f>
        <v>138500</v>
      </c>
      <c r="M199" s="39">
        <f>SUM(M195:M198)</f>
        <v>138500</v>
      </c>
      <c r="N199" s="77">
        <f>SUM(O195:P198)</f>
        <v>148500</v>
      </c>
      <c r="O199" s="82"/>
      <c r="P199" s="78"/>
      <c r="Q199" s="77">
        <f>SUM(Q195:S198)</f>
        <v>0</v>
      </c>
      <c r="R199" s="82"/>
      <c r="S199" s="78"/>
      <c r="T199" s="37"/>
      <c r="U199" s="24"/>
    </row>
    <row r="200" spans="1:21" ht="16.5" customHeight="1" x14ac:dyDescent="0.25">
      <c r="A200" s="30"/>
      <c r="B200" s="30"/>
      <c r="C200" s="32" t="s">
        <v>371</v>
      </c>
      <c r="D200" s="32" t="s">
        <v>372</v>
      </c>
      <c r="E200" s="62" t="s">
        <v>94</v>
      </c>
      <c r="F200" s="62"/>
      <c r="G200" s="62" t="s">
        <v>13</v>
      </c>
      <c r="H200" s="62"/>
      <c r="I200" s="33">
        <v>23318.95</v>
      </c>
      <c r="J200" s="63">
        <v>42929.02</v>
      </c>
      <c r="K200" s="64"/>
      <c r="L200" s="18">
        <v>47000</v>
      </c>
      <c r="M200" s="33">
        <v>47000</v>
      </c>
      <c r="N200" s="33">
        <v>44400</v>
      </c>
      <c r="O200" s="63">
        <v>46000</v>
      </c>
      <c r="P200" s="64"/>
      <c r="Q200" s="65">
        <v>0</v>
      </c>
      <c r="R200" s="65"/>
      <c r="S200" s="65"/>
      <c r="T200" s="30"/>
    </row>
    <row r="201" spans="1:21" ht="16.5" customHeight="1" x14ac:dyDescent="0.25">
      <c r="A201" s="30"/>
      <c r="B201" s="30"/>
      <c r="C201" s="46" t="s">
        <v>671</v>
      </c>
      <c r="D201" s="46" t="s">
        <v>672</v>
      </c>
      <c r="E201" s="88"/>
      <c r="F201" s="89"/>
      <c r="G201" s="88"/>
      <c r="H201" s="89"/>
      <c r="I201" s="47">
        <v>0</v>
      </c>
      <c r="J201" s="90">
        <v>0</v>
      </c>
      <c r="K201" s="91"/>
      <c r="L201" s="48">
        <v>0</v>
      </c>
      <c r="M201" s="47">
        <v>0</v>
      </c>
      <c r="N201" s="47"/>
      <c r="O201" s="90">
        <v>7000</v>
      </c>
      <c r="P201" s="91"/>
      <c r="Q201" s="92">
        <v>0</v>
      </c>
      <c r="R201" s="93"/>
      <c r="S201" s="94"/>
      <c r="T201" s="30"/>
    </row>
    <row r="202" spans="1:21" ht="16.5" customHeight="1" x14ac:dyDescent="0.25">
      <c r="A202" s="30"/>
      <c r="B202" s="30"/>
      <c r="C202" s="32" t="s">
        <v>373</v>
      </c>
      <c r="D202" s="32" t="s">
        <v>199</v>
      </c>
      <c r="E202" s="62" t="s">
        <v>94</v>
      </c>
      <c r="F202" s="62"/>
      <c r="G202" s="62" t="s">
        <v>13</v>
      </c>
      <c r="H202" s="62"/>
      <c r="I202" s="33">
        <v>4812.28</v>
      </c>
      <c r="J202" s="63">
        <v>8325</v>
      </c>
      <c r="K202" s="64"/>
      <c r="L202" s="33">
        <v>9100</v>
      </c>
      <c r="M202" s="33">
        <v>9100</v>
      </c>
      <c r="N202" s="33">
        <v>8325</v>
      </c>
      <c r="O202" s="63">
        <v>9600</v>
      </c>
      <c r="P202" s="64"/>
      <c r="Q202" s="65">
        <v>0</v>
      </c>
      <c r="R202" s="65"/>
      <c r="S202" s="65"/>
      <c r="T202" s="30"/>
    </row>
    <row r="203" spans="1:21" ht="16.5" customHeight="1" x14ac:dyDescent="0.25">
      <c r="A203" s="30"/>
      <c r="B203" s="30"/>
      <c r="C203" s="32" t="s">
        <v>374</v>
      </c>
      <c r="D203" s="32" t="s">
        <v>138</v>
      </c>
      <c r="E203" s="62" t="s">
        <v>94</v>
      </c>
      <c r="F203" s="62"/>
      <c r="G203" s="62" t="s">
        <v>13</v>
      </c>
      <c r="H203" s="62"/>
      <c r="I203" s="33">
        <v>178.81</v>
      </c>
      <c r="J203" s="63">
        <v>532</v>
      </c>
      <c r="K203" s="64"/>
      <c r="L203" s="33">
        <v>532</v>
      </c>
      <c r="M203" s="33">
        <v>532</v>
      </c>
      <c r="N203" s="33">
        <v>532</v>
      </c>
      <c r="O203" s="63">
        <v>550</v>
      </c>
      <c r="P203" s="64"/>
      <c r="Q203" s="65">
        <v>0</v>
      </c>
      <c r="R203" s="65"/>
      <c r="S203" s="65"/>
      <c r="T203" s="30"/>
    </row>
    <row r="204" spans="1:21" ht="16.5" customHeight="1" x14ac:dyDescent="0.25">
      <c r="A204" s="30"/>
      <c r="B204" s="30"/>
      <c r="C204" s="32" t="s">
        <v>375</v>
      </c>
      <c r="D204" s="32" t="s">
        <v>376</v>
      </c>
      <c r="E204" s="62" t="s">
        <v>94</v>
      </c>
      <c r="F204" s="62"/>
      <c r="G204" s="62" t="s">
        <v>13</v>
      </c>
      <c r="H204" s="62"/>
      <c r="I204" s="33">
        <v>1783.99</v>
      </c>
      <c r="J204" s="63">
        <v>3284.41</v>
      </c>
      <c r="K204" s="64"/>
      <c r="L204" s="33">
        <v>3700</v>
      </c>
      <c r="M204" s="33">
        <v>3700</v>
      </c>
      <c r="N204" s="33">
        <v>3400</v>
      </c>
      <c r="O204" s="63">
        <v>4000</v>
      </c>
      <c r="P204" s="64"/>
      <c r="Q204" s="65">
        <v>0</v>
      </c>
      <c r="R204" s="65"/>
      <c r="S204" s="65"/>
      <c r="T204" s="30"/>
    </row>
    <row r="205" spans="1:21" ht="16.5" customHeight="1" x14ac:dyDescent="0.25">
      <c r="A205" s="30"/>
      <c r="B205" s="30"/>
      <c r="C205" s="32" t="s">
        <v>377</v>
      </c>
      <c r="D205" s="32" t="s">
        <v>378</v>
      </c>
      <c r="E205" s="62" t="s">
        <v>94</v>
      </c>
      <c r="F205" s="62"/>
      <c r="G205" s="62" t="s">
        <v>13</v>
      </c>
      <c r="H205" s="62"/>
      <c r="I205" s="33">
        <v>2626.64</v>
      </c>
      <c r="J205" s="63">
        <v>4925.18</v>
      </c>
      <c r="K205" s="64"/>
      <c r="L205" s="33">
        <v>5300</v>
      </c>
      <c r="M205" s="33">
        <v>5300</v>
      </c>
      <c r="N205" s="33">
        <v>7250</v>
      </c>
      <c r="O205" s="63">
        <v>5100</v>
      </c>
      <c r="P205" s="64"/>
      <c r="Q205" s="65">
        <v>0</v>
      </c>
      <c r="R205" s="65"/>
      <c r="S205" s="65"/>
      <c r="T205" s="30"/>
    </row>
    <row r="206" spans="1:21" ht="16.5" customHeight="1" x14ac:dyDescent="0.25">
      <c r="A206" s="30"/>
      <c r="B206" s="30"/>
      <c r="C206" s="32" t="s">
        <v>379</v>
      </c>
      <c r="D206" s="32" t="s">
        <v>380</v>
      </c>
      <c r="E206" s="62" t="s">
        <v>94</v>
      </c>
      <c r="F206" s="62"/>
      <c r="G206" s="62" t="s">
        <v>13</v>
      </c>
      <c r="H206" s="62"/>
      <c r="I206" s="33">
        <v>1026.5899999999999</v>
      </c>
      <c r="J206" s="63">
        <v>1741.21</v>
      </c>
      <c r="K206" s="64"/>
      <c r="L206" s="33">
        <v>2400</v>
      </c>
      <c r="M206" s="33">
        <v>2400</v>
      </c>
      <c r="N206" s="33">
        <v>2225</v>
      </c>
      <c r="O206" s="63">
        <v>2300</v>
      </c>
      <c r="P206" s="64"/>
      <c r="Q206" s="65">
        <v>0</v>
      </c>
      <c r="R206" s="65"/>
      <c r="S206" s="65"/>
      <c r="T206" s="30"/>
    </row>
    <row r="207" spans="1:21" ht="19.5" customHeight="1" x14ac:dyDescent="0.25">
      <c r="A207" s="30"/>
      <c r="B207" s="30"/>
      <c r="C207" s="32" t="s">
        <v>381</v>
      </c>
      <c r="D207" s="32" t="s">
        <v>156</v>
      </c>
      <c r="E207" s="62" t="s">
        <v>94</v>
      </c>
      <c r="F207" s="62"/>
      <c r="G207" s="62" t="s">
        <v>13</v>
      </c>
      <c r="H207" s="62"/>
      <c r="I207" s="33">
        <v>1396.1</v>
      </c>
      <c r="J207" s="63">
        <v>1415</v>
      </c>
      <c r="K207" s="64"/>
      <c r="L207" s="33">
        <v>2750</v>
      </c>
      <c r="M207" s="33">
        <v>2750</v>
      </c>
      <c r="N207" s="33">
        <v>2750</v>
      </c>
      <c r="O207" s="63">
        <v>2800</v>
      </c>
      <c r="P207" s="64"/>
      <c r="Q207" s="65">
        <v>0</v>
      </c>
      <c r="R207" s="65"/>
      <c r="S207" s="65"/>
      <c r="T207" s="30"/>
    </row>
    <row r="208" spans="1:21" ht="21" customHeight="1" x14ac:dyDescent="0.25">
      <c r="A208" s="30"/>
      <c r="B208" s="30"/>
      <c r="C208" s="32" t="s">
        <v>382</v>
      </c>
      <c r="D208" s="32" t="s">
        <v>383</v>
      </c>
      <c r="E208" s="62" t="s">
        <v>94</v>
      </c>
      <c r="F208" s="62"/>
      <c r="G208" s="62" t="s">
        <v>13</v>
      </c>
      <c r="H208" s="62"/>
      <c r="I208" s="33">
        <v>173.19</v>
      </c>
      <c r="J208" s="63">
        <v>2154.7199999999998</v>
      </c>
      <c r="K208" s="64"/>
      <c r="L208" s="33">
        <v>1200</v>
      </c>
      <c r="M208" s="33">
        <v>1200</v>
      </c>
      <c r="N208" s="33">
        <v>500</v>
      </c>
      <c r="O208" s="63">
        <v>1200</v>
      </c>
      <c r="P208" s="64"/>
      <c r="Q208" s="65">
        <v>0</v>
      </c>
      <c r="R208" s="65"/>
      <c r="S208" s="65"/>
      <c r="T208" s="30"/>
    </row>
    <row r="209" spans="1:21" ht="16.5" customHeight="1" x14ac:dyDescent="0.25">
      <c r="A209" s="30"/>
      <c r="B209" s="30"/>
      <c r="C209" s="32" t="s">
        <v>384</v>
      </c>
      <c r="D209" s="32" t="s">
        <v>385</v>
      </c>
      <c r="E209" s="62" t="s">
        <v>94</v>
      </c>
      <c r="F209" s="62"/>
      <c r="G209" s="62" t="s">
        <v>13</v>
      </c>
      <c r="H209" s="62"/>
      <c r="I209" s="33">
        <v>1607.05</v>
      </c>
      <c r="J209" s="63">
        <v>1064.27</v>
      </c>
      <c r="K209" s="64"/>
      <c r="L209" s="33">
        <v>1600</v>
      </c>
      <c r="M209" s="33">
        <v>1600</v>
      </c>
      <c r="N209" s="33">
        <v>2200</v>
      </c>
      <c r="O209" s="63">
        <v>1600</v>
      </c>
      <c r="P209" s="64"/>
      <c r="Q209" s="65">
        <v>0</v>
      </c>
      <c r="R209" s="65"/>
      <c r="S209" s="65"/>
      <c r="T209" s="30"/>
    </row>
    <row r="210" spans="1:21" ht="21" customHeight="1" x14ac:dyDescent="0.25">
      <c r="A210" s="30"/>
      <c r="B210" s="30"/>
      <c r="C210" s="32" t="s">
        <v>386</v>
      </c>
      <c r="D210" s="32" t="s">
        <v>387</v>
      </c>
      <c r="E210" s="62" t="s">
        <v>94</v>
      </c>
      <c r="F210" s="62"/>
      <c r="G210" s="62" t="s">
        <v>13</v>
      </c>
      <c r="H210" s="62"/>
      <c r="I210" s="33">
        <v>0</v>
      </c>
      <c r="J210" s="63">
        <v>0</v>
      </c>
      <c r="K210" s="64"/>
      <c r="L210" s="33">
        <v>0</v>
      </c>
      <c r="M210" s="33">
        <v>0</v>
      </c>
      <c r="N210" s="33">
        <v>0</v>
      </c>
      <c r="O210" s="63">
        <v>0</v>
      </c>
      <c r="P210" s="64"/>
      <c r="Q210" s="65">
        <v>0</v>
      </c>
      <c r="R210" s="65"/>
      <c r="S210" s="65"/>
      <c r="T210" s="30"/>
    </row>
    <row r="211" spans="1:21" s="3" customFormat="1" ht="16.5" customHeight="1" x14ac:dyDescent="0.25">
      <c r="A211" s="37"/>
      <c r="B211" s="37"/>
      <c r="C211" s="38"/>
      <c r="D211" s="79" t="s">
        <v>686</v>
      </c>
      <c r="E211" s="80"/>
      <c r="F211" s="80"/>
      <c r="G211" s="80"/>
      <c r="H211" s="81"/>
      <c r="I211" s="39">
        <f>SUM(I200:I210)</f>
        <v>36923.600000000006</v>
      </c>
      <c r="J211" s="111">
        <f>SUM(J200:K210)</f>
        <v>66370.81</v>
      </c>
      <c r="K211" s="112"/>
      <c r="L211" s="40">
        <f>SUM(L200:L210)</f>
        <v>73582</v>
      </c>
      <c r="M211" s="39">
        <f>SUM(M200:M210)</f>
        <v>73582</v>
      </c>
      <c r="N211" s="77">
        <f>SUM(O200:P210)</f>
        <v>80150</v>
      </c>
      <c r="O211" s="82"/>
      <c r="P211" s="78"/>
      <c r="Q211" s="77">
        <f>SUM(Q200:S210)</f>
        <v>0</v>
      </c>
      <c r="R211" s="82"/>
      <c r="S211" s="78"/>
      <c r="T211" s="37"/>
      <c r="U211" s="24"/>
    </row>
    <row r="212" spans="1:21" ht="16.5" customHeight="1" x14ac:dyDescent="0.25">
      <c r="A212" s="30"/>
      <c r="B212" s="30"/>
      <c r="C212" s="32" t="s">
        <v>388</v>
      </c>
      <c r="D212" s="41" t="s">
        <v>389</v>
      </c>
      <c r="E212" s="74" t="s">
        <v>94</v>
      </c>
      <c r="F212" s="74"/>
      <c r="G212" s="74" t="s">
        <v>13</v>
      </c>
      <c r="H212" s="74"/>
      <c r="I212" s="45">
        <v>640</v>
      </c>
      <c r="J212" s="75">
        <v>11937.75</v>
      </c>
      <c r="K212" s="76"/>
      <c r="L212" s="45">
        <v>14000</v>
      </c>
      <c r="M212" s="45">
        <v>14000</v>
      </c>
      <c r="N212" s="45">
        <v>14000</v>
      </c>
      <c r="O212" s="75">
        <v>20000</v>
      </c>
      <c r="P212" s="76"/>
      <c r="Q212" s="65">
        <v>0</v>
      </c>
      <c r="R212" s="65"/>
      <c r="S212" s="65"/>
      <c r="T212" s="30" t="s">
        <v>741</v>
      </c>
    </row>
    <row r="213" spans="1:21" ht="19.5" customHeight="1" x14ac:dyDescent="0.25">
      <c r="A213" s="30"/>
      <c r="B213" s="30"/>
      <c r="C213" s="32" t="s">
        <v>390</v>
      </c>
      <c r="D213" s="32" t="s">
        <v>391</v>
      </c>
      <c r="E213" s="62" t="s">
        <v>94</v>
      </c>
      <c r="F213" s="62"/>
      <c r="G213" s="62" t="s">
        <v>13</v>
      </c>
      <c r="H213" s="62"/>
      <c r="I213" s="33">
        <v>0</v>
      </c>
      <c r="J213" s="63">
        <v>0</v>
      </c>
      <c r="K213" s="64"/>
      <c r="L213" s="33">
        <v>12000</v>
      </c>
      <c r="M213" s="33">
        <v>12000</v>
      </c>
      <c r="N213" s="33">
        <v>10000</v>
      </c>
      <c r="O213" s="63">
        <v>12000</v>
      </c>
      <c r="P213" s="64"/>
      <c r="Q213" s="65">
        <v>0</v>
      </c>
      <c r="R213" s="65"/>
      <c r="S213" s="65"/>
      <c r="T213" s="30"/>
    </row>
    <row r="214" spans="1:21" ht="19.5" customHeight="1" x14ac:dyDescent="0.25">
      <c r="A214" s="30"/>
      <c r="B214" s="30"/>
      <c r="C214" s="32" t="s">
        <v>392</v>
      </c>
      <c r="D214" s="32" t="s">
        <v>393</v>
      </c>
      <c r="E214" s="62" t="s">
        <v>94</v>
      </c>
      <c r="F214" s="62"/>
      <c r="G214" s="62" t="s">
        <v>13</v>
      </c>
      <c r="H214" s="62"/>
      <c r="I214" s="33">
        <v>1532.47</v>
      </c>
      <c r="J214" s="63">
        <v>4776.3900000000003</v>
      </c>
      <c r="K214" s="64"/>
      <c r="L214" s="18">
        <v>5000</v>
      </c>
      <c r="M214" s="33">
        <v>11017.68</v>
      </c>
      <c r="N214" s="33">
        <v>5000</v>
      </c>
      <c r="O214" s="63">
        <v>5000</v>
      </c>
      <c r="P214" s="64"/>
      <c r="Q214" s="65">
        <v>0</v>
      </c>
      <c r="R214" s="65"/>
      <c r="S214" s="65"/>
      <c r="T214" s="30"/>
    </row>
    <row r="215" spans="1:21" ht="20.25" customHeight="1" x14ac:dyDescent="0.25">
      <c r="A215" s="30"/>
      <c r="B215" s="30"/>
      <c r="C215" s="32" t="s">
        <v>394</v>
      </c>
      <c r="D215" s="32" t="s">
        <v>395</v>
      </c>
      <c r="E215" s="62" t="s">
        <v>94</v>
      </c>
      <c r="F215" s="62"/>
      <c r="G215" s="62" t="s">
        <v>13</v>
      </c>
      <c r="H215" s="62"/>
      <c r="I215" s="33">
        <v>500</v>
      </c>
      <c r="J215" s="63">
        <v>500</v>
      </c>
      <c r="K215" s="64"/>
      <c r="L215" s="18">
        <v>500</v>
      </c>
      <c r="M215" s="33">
        <v>500</v>
      </c>
      <c r="N215" s="33">
        <v>500</v>
      </c>
      <c r="O215" s="63">
        <v>500</v>
      </c>
      <c r="P215" s="64"/>
      <c r="Q215" s="65">
        <v>0</v>
      </c>
      <c r="R215" s="65"/>
      <c r="S215" s="65"/>
      <c r="T215" s="30"/>
    </row>
    <row r="216" spans="1:21" ht="16.5" customHeight="1" x14ac:dyDescent="0.25">
      <c r="A216" s="30"/>
      <c r="B216" s="30"/>
      <c r="C216" s="32" t="s">
        <v>396</v>
      </c>
      <c r="D216" s="32" t="s">
        <v>397</v>
      </c>
      <c r="E216" s="62" t="s">
        <v>94</v>
      </c>
      <c r="F216" s="62"/>
      <c r="G216" s="62" t="s">
        <v>13</v>
      </c>
      <c r="H216" s="62"/>
      <c r="I216" s="33">
        <v>1000</v>
      </c>
      <c r="J216" s="63">
        <v>1000</v>
      </c>
      <c r="K216" s="64"/>
      <c r="L216" s="18">
        <v>1000</v>
      </c>
      <c r="M216" s="33">
        <v>1000</v>
      </c>
      <c r="N216" s="33">
        <v>1000</v>
      </c>
      <c r="O216" s="63">
        <v>1000</v>
      </c>
      <c r="P216" s="64"/>
      <c r="Q216" s="65">
        <v>0</v>
      </c>
      <c r="R216" s="65"/>
      <c r="S216" s="65"/>
      <c r="T216" s="30"/>
    </row>
    <row r="217" spans="1:21" ht="22.5" customHeight="1" x14ac:dyDescent="0.25">
      <c r="A217" s="30"/>
      <c r="B217" s="30"/>
      <c r="C217" s="32" t="s">
        <v>398</v>
      </c>
      <c r="D217" s="32" t="s">
        <v>399</v>
      </c>
      <c r="E217" s="62" t="s">
        <v>94</v>
      </c>
      <c r="F217" s="62"/>
      <c r="G217" s="62" t="s">
        <v>13</v>
      </c>
      <c r="H217" s="62"/>
      <c r="I217" s="33">
        <v>1000</v>
      </c>
      <c r="J217" s="63">
        <v>1000</v>
      </c>
      <c r="K217" s="64"/>
      <c r="L217" s="18">
        <v>1000</v>
      </c>
      <c r="M217" s="33">
        <v>1000</v>
      </c>
      <c r="N217" s="33">
        <v>1000</v>
      </c>
      <c r="O217" s="63">
        <v>1000</v>
      </c>
      <c r="P217" s="64"/>
      <c r="Q217" s="65">
        <v>0</v>
      </c>
      <c r="R217" s="65"/>
      <c r="S217" s="65"/>
      <c r="T217" s="30"/>
    </row>
    <row r="218" spans="1:21" ht="16.5" customHeight="1" x14ac:dyDescent="0.25">
      <c r="A218" s="30"/>
      <c r="B218" s="30"/>
      <c r="C218" s="32" t="s">
        <v>400</v>
      </c>
      <c r="D218" s="32" t="s">
        <v>401</v>
      </c>
      <c r="E218" s="62" t="s">
        <v>94</v>
      </c>
      <c r="F218" s="62"/>
      <c r="G218" s="62" t="s">
        <v>13</v>
      </c>
      <c r="H218" s="62"/>
      <c r="I218" s="33">
        <v>420</v>
      </c>
      <c r="J218" s="63">
        <v>420</v>
      </c>
      <c r="K218" s="64"/>
      <c r="L218" s="18">
        <v>500</v>
      </c>
      <c r="M218" s="33">
        <v>500</v>
      </c>
      <c r="N218" s="33">
        <v>500</v>
      </c>
      <c r="O218" s="63">
        <v>500</v>
      </c>
      <c r="P218" s="64"/>
      <c r="Q218" s="65">
        <v>0</v>
      </c>
      <c r="R218" s="65"/>
      <c r="S218" s="65"/>
      <c r="T218" s="30"/>
    </row>
    <row r="219" spans="1:21" ht="16.5" customHeight="1" x14ac:dyDescent="0.25">
      <c r="A219" s="30"/>
      <c r="B219" s="30"/>
      <c r="C219" s="32" t="s">
        <v>402</v>
      </c>
      <c r="D219" s="32" t="s">
        <v>403</v>
      </c>
      <c r="E219" s="62" t="s">
        <v>94</v>
      </c>
      <c r="F219" s="62"/>
      <c r="G219" s="62" t="s">
        <v>13</v>
      </c>
      <c r="H219" s="62"/>
      <c r="I219" s="33">
        <v>266.01</v>
      </c>
      <c r="J219" s="63">
        <v>1092.47</v>
      </c>
      <c r="K219" s="64"/>
      <c r="L219" s="18">
        <v>1000</v>
      </c>
      <c r="M219" s="33">
        <v>1000</v>
      </c>
      <c r="N219" s="33">
        <v>1500</v>
      </c>
      <c r="O219" s="63">
        <v>1000</v>
      </c>
      <c r="P219" s="64"/>
      <c r="Q219" s="65">
        <v>0</v>
      </c>
      <c r="R219" s="65"/>
      <c r="S219" s="65"/>
      <c r="T219" s="30"/>
    </row>
    <row r="220" spans="1:21" ht="21" customHeight="1" x14ac:dyDescent="0.25">
      <c r="A220" s="30"/>
      <c r="B220" s="30"/>
      <c r="C220" s="32" t="s">
        <v>404</v>
      </c>
      <c r="D220" s="32" t="s">
        <v>405</v>
      </c>
      <c r="E220" s="62" t="s">
        <v>94</v>
      </c>
      <c r="F220" s="62"/>
      <c r="G220" s="62" t="s">
        <v>13</v>
      </c>
      <c r="H220" s="62"/>
      <c r="I220" s="33">
        <v>2075</v>
      </c>
      <c r="J220" s="63">
        <v>13679.32</v>
      </c>
      <c r="K220" s="64"/>
      <c r="L220" s="18">
        <v>17500</v>
      </c>
      <c r="M220" s="33">
        <v>17500</v>
      </c>
      <c r="N220" s="33">
        <v>17000</v>
      </c>
      <c r="O220" s="63">
        <v>17500</v>
      </c>
      <c r="P220" s="64"/>
      <c r="Q220" s="65">
        <v>0</v>
      </c>
      <c r="R220" s="65"/>
      <c r="S220" s="65"/>
      <c r="T220" s="30"/>
    </row>
    <row r="221" spans="1:21" ht="16.5" customHeight="1" x14ac:dyDescent="0.25">
      <c r="A221" s="30"/>
      <c r="B221" s="30"/>
      <c r="C221" s="32" t="s">
        <v>406</v>
      </c>
      <c r="D221" s="32" t="s">
        <v>407</v>
      </c>
      <c r="E221" s="62" t="s">
        <v>94</v>
      </c>
      <c r="F221" s="62"/>
      <c r="G221" s="62" t="s">
        <v>13</v>
      </c>
      <c r="H221" s="62"/>
      <c r="I221" s="33">
        <v>768.7</v>
      </c>
      <c r="J221" s="63">
        <v>0</v>
      </c>
      <c r="K221" s="64"/>
      <c r="L221" s="18">
        <v>1500</v>
      </c>
      <c r="M221" s="33">
        <v>1500</v>
      </c>
      <c r="N221" s="33">
        <v>1500</v>
      </c>
      <c r="O221" s="63">
        <v>1500</v>
      </c>
      <c r="P221" s="64"/>
      <c r="Q221" s="65">
        <v>0</v>
      </c>
      <c r="R221" s="65"/>
      <c r="S221" s="65"/>
      <c r="T221" s="30"/>
    </row>
    <row r="222" spans="1:21" ht="16.5" customHeight="1" x14ac:dyDescent="0.25">
      <c r="A222" s="30"/>
      <c r="B222" s="30"/>
      <c r="C222" s="32" t="s">
        <v>408</v>
      </c>
      <c r="D222" s="32" t="s">
        <v>409</v>
      </c>
      <c r="E222" s="62" t="s">
        <v>94</v>
      </c>
      <c r="F222" s="62"/>
      <c r="G222" s="62" t="s">
        <v>13</v>
      </c>
      <c r="H222" s="62"/>
      <c r="I222" s="33">
        <v>30</v>
      </c>
      <c r="J222" s="63">
        <v>1221.1199999999999</v>
      </c>
      <c r="K222" s="64"/>
      <c r="L222" s="18">
        <v>400</v>
      </c>
      <c r="M222" s="33">
        <v>400</v>
      </c>
      <c r="N222" s="33">
        <v>400</v>
      </c>
      <c r="O222" s="63">
        <v>400</v>
      </c>
      <c r="P222" s="64"/>
      <c r="Q222" s="65">
        <v>0</v>
      </c>
      <c r="R222" s="65"/>
      <c r="S222" s="65"/>
      <c r="T222" s="30"/>
    </row>
    <row r="223" spans="1:21" ht="16.5" customHeight="1" x14ac:dyDescent="0.25">
      <c r="A223" s="30"/>
      <c r="B223" s="30"/>
      <c r="C223" s="32" t="s">
        <v>410</v>
      </c>
      <c r="D223" s="41" t="s">
        <v>411</v>
      </c>
      <c r="E223" s="74" t="s">
        <v>94</v>
      </c>
      <c r="F223" s="74"/>
      <c r="G223" s="74" t="s">
        <v>13</v>
      </c>
      <c r="H223" s="74"/>
      <c r="I223" s="45">
        <v>0</v>
      </c>
      <c r="J223" s="75">
        <v>3552.97</v>
      </c>
      <c r="K223" s="76"/>
      <c r="L223" s="61">
        <v>0</v>
      </c>
      <c r="M223" s="45">
        <v>0</v>
      </c>
      <c r="N223" s="45">
        <v>4000</v>
      </c>
      <c r="O223" s="75">
        <v>2215</v>
      </c>
      <c r="P223" s="76"/>
      <c r="Q223" s="65">
        <v>0</v>
      </c>
      <c r="R223" s="65"/>
      <c r="S223" s="65"/>
      <c r="T223" s="30" t="s">
        <v>742</v>
      </c>
    </row>
    <row r="224" spans="1:21" ht="16.5" customHeight="1" x14ac:dyDescent="0.25">
      <c r="A224" s="30"/>
      <c r="B224" s="30"/>
      <c r="C224" s="32" t="s">
        <v>412</v>
      </c>
      <c r="D224" s="32" t="s">
        <v>413</v>
      </c>
      <c r="E224" s="62" t="s">
        <v>94</v>
      </c>
      <c r="F224" s="62"/>
      <c r="G224" s="62" t="s">
        <v>13</v>
      </c>
      <c r="H224" s="62"/>
      <c r="I224" s="33">
        <v>5825.03</v>
      </c>
      <c r="J224" s="63">
        <v>0</v>
      </c>
      <c r="K224" s="64"/>
      <c r="L224" s="18">
        <v>10000</v>
      </c>
      <c r="M224" s="33">
        <v>10000</v>
      </c>
      <c r="N224" s="44">
        <v>10000</v>
      </c>
      <c r="O224" s="72">
        <v>10000</v>
      </c>
      <c r="P224" s="73"/>
      <c r="Q224" s="65">
        <v>0</v>
      </c>
      <c r="R224" s="65"/>
      <c r="S224" s="65"/>
      <c r="T224" s="30"/>
    </row>
    <row r="225" spans="1:21" s="3" customFormat="1" ht="16.5" customHeight="1" x14ac:dyDescent="0.25">
      <c r="A225" s="37"/>
      <c r="B225" s="37"/>
      <c r="C225" s="38"/>
      <c r="D225" s="79" t="s">
        <v>686</v>
      </c>
      <c r="E225" s="80"/>
      <c r="F225" s="80"/>
      <c r="G225" s="80"/>
      <c r="H225" s="81"/>
      <c r="I225" s="39">
        <f>SUM(I212:I224)</f>
        <v>14057.21</v>
      </c>
      <c r="J225" s="77">
        <f>SUM(J212:K224)</f>
        <v>39180.020000000004</v>
      </c>
      <c r="K225" s="78"/>
      <c r="L225" s="40">
        <f>SUM(L212:L224)</f>
        <v>64400</v>
      </c>
      <c r="M225" s="39">
        <f>SUM(M212:M224)</f>
        <v>70417.679999999993</v>
      </c>
      <c r="N225" s="108">
        <f>SUM(O212:P224)</f>
        <v>72615</v>
      </c>
      <c r="O225" s="109"/>
      <c r="P225" s="110"/>
      <c r="Q225" s="77">
        <f>SUM(Q212:S224)</f>
        <v>0</v>
      </c>
      <c r="R225" s="82"/>
      <c r="S225" s="78"/>
      <c r="T225" s="37"/>
      <c r="U225" s="24"/>
    </row>
    <row r="226" spans="1:21" ht="16.5" customHeight="1" x14ac:dyDescent="0.25">
      <c r="A226" s="30"/>
      <c r="B226" s="30"/>
      <c r="C226" s="32" t="s">
        <v>414</v>
      </c>
      <c r="D226" s="32" t="s">
        <v>415</v>
      </c>
      <c r="E226" s="62" t="s">
        <v>94</v>
      </c>
      <c r="F226" s="62"/>
      <c r="G226" s="62" t="s">
        <v>13</v>
      </c>
      <c r="H226" s="62"/>
      <c r="I226" s="33">
        <v>23874.65</v>
      </c>
      <c r="J226" s="63">
        <v>32289.08</v>
      </c>
      <c r="K226" s="64"/>
      <c r="L226" s="33">
        <v>33645</v>
      </c>
      <c r="M226" s="33">
        <v>33645</v>
      </c>
      <c r="N226" s="44">
        <v>30499</v>
      </c>
      <c r="O226" s="72">
        <v>34670</v>
      </c>
      <c r="P226" s="73"/>
      <c r="Q226" s="65">
        <v>0</v>
      </c>
      <c r="R226" s="65"/>
      <c r="S226" s="65"/>
      <c r="T226" s="30"/>
    </row>
    <row r="227" spans="1:21" ht="16.5" customHeight="1" x14ac:dyDescent="0.25">
      <c r="A227" s="30"/>
      <c r="B227" s="30"/>
      <c r="C227" s="32" t="s">
        <v>416</v>
      </c>
      <c r="D227" s="32" t="s">
        <v>417</v>
      </c>
      <c r="E227" s="62" t="s">
        <v>94</v>
      </c>
      <c r="F227" s="62"/>
      <c r="G227" s="62" t="s">
        <v>13</v>
      </c>
      <c r="H227" s="62"/>
      <c r="I227" s="33">
        <v>14338.46</v>
      </c>
      <c r="J227" s="63">
        <v>27750.240000000002</v>
      </c>
      <c r="K227" s="64"/>
      <c r="L227" s="33">
        <v>28487</v>
      </c>
      <c r="M227" s="33">
        <v>28487</v>
      </c>
      <c r="N227" s="44">
        <v>27716</v>
      </c>
      <c r="O227" s="72">
        <v>29278</v>
      </c>
      <c r="P227" s="73"/>
      <c r="Q227" s="65">
        <v>0</v>
      </c>
      <c r="R227" s="65"/>
      <c r="S227" s="65"/>
      <c r="T227" s="30"/>
    </row>
    <row r="228" spans="1:21" ht="21" customHeight="1" x14ac:dyDescent="0.25">
      <c r="A228" s="30"/>
      <c r="B228" s="30"/>
      <c r="C228" s="32" t="s">
        <v>418</v>
      </c>
      <c r="D228" s="32" t="s">
        <v>419</v>
      </c>
      <c r="E228" s="62" t="s">
        <v>94</v>
      </c>
      <c r="F228" s="62"/>
      <c r="G228" s="62" t="s">
        <v>13</v>
      </c>
      <c r="H228" s="62"/>
      <c r="I228" s="33">
        <v>23333.33</v>
      </c>
      <c r="J228" s="63">
        <v>23333.33</v>
      </c>
      <c r="K228" s="64"/>
      <c r="L228" s="33">
        <v>23334</v>
      </c>
      <c r="M228" s="33">
        <v>23334</v>
      </c>
      <c r="N228" s="44">
        <v>23334</v>
      </c>
      <c r="O228" s="72">
        <v>23334</v>
      </c>
      <c r="P228" s="73"/>
      <c r="Q228" s="65">
        <v>0</v>
      </c>
      <c r="R228" s="65"/>
      <c r="S228" s="65"/>
      <c r="T228" s="30"/>
    </row>
    <row r="229" spans="1:21" ht="19.5" customHeight="1" x14ac:dyDescent="0.25">
      <c r="A229" s="30"/>
      <c r="B229" s="30"/>
      <c r="C229" s="32" t="s">
        <v>420</v>
      </c>
      <c r="D229" s="32" t="s">
        <v>726</v>
      </c>
      <c r="E229" s="62" t="s">
        <v>94</v>
      </c>
      <c r="F229" s="62"/>
      <c r="G229" s="62" t="s">
        <v>13</v>
      </c>
      <c r="H229" s="62"/>
      <c r="I229" s="33">
        <v>0</v>
      </c>
      <c r="J229" s="63">
        <v>0</v>
      </c>
      <c r="K229" s="64"/>
      <c r="L229" s="33">
        <v>2000</v>
      </c>
      <c r="M229" s="33">
        <v>2000</v>
      </c>
      <c r="N229" s="44">
        <v>0</v>
      </c>
      <c r="O229" s="72">
        <v>5000</v>
      </c>
      <c r="P229" s="73"/>
      <c r="Q229" s="65">
        <v>0</v>
      </c>
      <c r="R229" s="65"/>
      <c r="S229" s="65"/>
      <c r="T229" s="30"/>
    </row>
    <row r="230" spans="1:21" s="3" customFormat="1" ht="16.5" customHeight="1" x14ac:dyDescent="0.25">
      <c r="A230" s="37"/>
      <c r="B230" s="37"/>
      <c r="C230" s="38"/>
      <c r="D230" s="79" t="s">
        <v>686</v>
      </c>
      <c r="E230" s="80"/>
      <c r="F230" s="80"/>
      <c r="G230" s="80"/>
      <c r="H230" s="81"/>
      <c r="I230" s="39">
        <f>SUM(I226:I229)</f>
        <v>61546.44</v>
      </c>
      <c r="J230" s="77">
        <f>SUM(J226:K229)</f>
        <v>83372.650000000009</v>
      </c>
      <c r="K230" s="78"/>
      <c r="L230" s="40">
        <f>SUM(L226:L229)</f>
        <v>87466</v>
      </c>
      <c r="M230" s="39">
        <f>SUM(M226:M229)</f>
        <v>87466</v>
      </c>
      <c r="N230" s="108">
        <f>SUM(O226:P229)</f>
        <v>92282</v>
      </c>
      <c r="O230" s="109"/>
      <c r="P230" s="110"/>
      <c r="Q230" s="77">
        <f>SUM(Q226:S229)</f>
        <v>0</v>
      </c>
      <c r="R230" s="82"/>
      <c r="S230" s="78"/>
      <c r="T230" s="37"/>
      <c r="U230" s="24"/>
    </row>
    <row r="231" spans="1:21" ht="16.5" customHeight="1" x14ac:dyDescent="0.25">
      <c r="A231" s="30"/>
      <c r="B231" s="30"/>
      <c r="C231" s="32" t="s">
        <v>421</v>
      </c>
      <c r="D231" s="32" t="s">
        <v>422</v>
      </c>
      <c r="E231" s="62" t="s">
        <v>94</v>
      </c>
      <c r="F231" s="62"/>
      <c r="G231" s="62" t="s">
        <v>13</v>
      </c>
      <c r="H231" s="62"/>
      <c r="I231" s="33">
        <v>12214.69</v>
      </c>
      <c r="J231" s="63">
        <v>15830.04</v>
      </c>
      <c r="K231" s="64"/>
      <c r="L231" s="33">
        <v>14475</v>
      </c>
      <c r="M231" s="33">
        <v>14475</v>
      </c>
      <c r="N231" s="44">
        <f>SUM(N235)</f>
        <v>18838</v>
      </c>
      <c r="O231" s="72">
        <v>13450</v>
      </c>
      <c r="P231" s="73"/>
      <c r="Q231" s="65">
        <v>0</v>
      </c>
      <c r="R231" s="65"/>
      <c r="S231" s="65"/>
      <c r="T231" s="30"/>
    </row>
    <row r="232" spans="1:21" ht="16.5" customHeight="1" x14ac:dyDescent="0.25">
      <c r="A232" s="30"/>
      <c r="B232" s="30"/>
      <c r="C232" s="32" t="s">
        <v>423</v>
      </c>
      <c r="D232" s="32" t="s">
        <v>424</v>
      </c>
      <c r="E232" s="62" t="s">
        <v>94</v>
      </c>
      <c r="F232" s="62"/>
      <c r="G232" s="62" t="s">
        <v>13</v>
      </c>
      <c r="H232" s="62"/>
      <c r="I232" s="33">
        <v>1071.8399999999999</v>
      </c>
      <c r="J232" s="63">
        <v>3070.36</v>
      </c>
      <c r="K232" s="64"/>
      <c r="L232" s="33">
        <v>2335</v>
      </c>
      <c r="M232" s="33">
        <v>2335</v>
      </c>
      <c r="N232" s="44">
        <v>3105</v>
      </c>
      <c r="O232" s="72">
        <v>1544</v>
      </c>
      <c r="P232" s="73"/>
      <c r="Q232" s="65">
        <v>0</v>
      </c>
      <c r="R232" s="65"/>
      <c r="S232" s="65"/>
      <c r="T232" s="30"/>
    </row>
    <row r="233" spans="1:21" ht="22.5" customHeight="1" x14ac:dyDescent="0.25">
      <c r="A233" s="30"/>
      <c r="B233" s="30"/>
      <c r="C233" s="32" t="s">
        <v>425</v>
      </c>
      <c r="D233" s="32" t="s">
        <v>426</v>
      </c>
      <c r="E233" s="62" t="s">
        <v>94</v>
      </c>
      <c r="F233" s="62"/>
      <c r="G233" s="62" t="s">
        <v>13</v>
      </c>
      <c r="H233" s="62"/>
      <c r="I233" s="33">
        <v>1674.17</v>
      </c>
      <c r="J233" s="63">
        <v>2343.83</v>
      </c>
      <c r="K233" s="64"/>
      <c r="L233" s="33">
        <v>1675</v>
      </c>
      <c r="M233" s="33">
        <v>1675</v>
      </c>
      <c r="N233" s="44">
        <v>2344</v>
      </c>
      <c r="O233" s="72">
        <v>2344</v>
      </c>
      <c r="P233" s="73"/>
      <c r="Q233" s="65">
        <v>0</v>
      </c>
      <c r="R233" s="65"/>
      <c r="S233" s="65"/>
      <c r="T233" s="30" t="s">
        <v>673</v>
      </c>
    </row>
    <row r="234" spans="1:21" ht="21" customHeight="1" x14ac:dyDescent="0.25">
      <c r="A234" s="30"/>
      <c r="B234" s="30"/>
      <c r="C234" s="32" t="s">
        <v>427</v>
      </c>
      <c r="D234" s="32" t="s">
        <v>727</v>
      </c>
      <c r="E234" s="62" t="s">
        <v>94</v>
      </c>
      <c r="F234" s="62"/>
      <c r="G234" s="62" t="s">
        <v>13</v>
      </c>
      <c r="H234" s="62"/>
      <c r="I234" s="33">
        <v>0</v>
      </c>
      <c r="J234" s="63">
        <v>0</v>
      </c>
      <c r="K234" s="64"/>
      <c r="L234" s="33">
        <v>3000</v>
      </c>
      <c r="M234" s="33">
        <v>3000</v>
      </c>
      <c r="N234" s="44">
        <v>0</v>
      </c>
      <c r="O234" s="72">
        <v>1500</v>
      </c>
      <c r="P234" s="73"/>
      <c r="Q234" s="65">
        <v>0</v>
      </c>
      <c r="R234" s="65"/>
      <c r="S234" s="65"/>
      <c r="T234" s="30"/>
    </row>
    <row r="235" spans="1:21" s="3" customFormat="1" ht="16.5" customHeight="1" x14ac:dyDescent="0.25">
      <c r="A235" s="37"/>
      <c r="B235" s="37"/>
      <c r="C235" s="38"/>
      <c r="D235" s="79" t="s">
        <v>686</v>
      </c>
      <c r="E235" s="80"/>
      <c r="F235" s="80"/>
      <c r="G235" s="80"/>
      <c r="H235" s="81"/>
      <c r="I235" s="39">
        <f>SUM(I231:I234)</f>
        <v>14960.7</v>
      </c>
      <c r="J235" s="77">
        <f>SUM(J231:K234)</f>
        <v>21244.230000000003</v>
      </c>
      <c r="K235" s="78"/>
      <c r="L235" s="40">
        <f>SUM(L231:L234)</f>
        <v>21485</v>
      </c>
      <c r="M235" s="39">
        <f>SUM(M231:M234)</f>
        <v>21485</v>
      </c>
      <c r="N235" s="105">
        <f>SUM(O231:P234)</f>
        <v>18838</v>
      </c>
      <c r="O235" s="106"/>
      <c r="P235" s="107"/>
      <c r="Q235" s="105">
        <f>SUM(Q231:S234)</f>
        <v>0</v>
      </c>
      <c r="R235" s="106"/>
      <c r="S235" s="107"/>
      <c r="T235" s="37"/>
      <c r="U235" s="24"/>
    </row>
    <row r="236" spans="1:21" ht="20.25" customHeight="1" x14ac:dyDescent="0.25">
      <c r="A236" s="30"/>
      <c r="B236" s="30"/>
      <c r="C236" s="32" t="s">
        <v>428</v>
      </c>
      <c r="D236" s="32" t="s">
        <v>429</v>
      </c>
      <c r="E236" s="62" t="s">
        <v>94</v>
      </c>
      <c r="F236" s="62"/>
      <c r="G236" s="62" t="s">
        <v>13</v>
      </c>
      <c r="H236" s="62"/>
      <c r="I236" s="33">
        <v>0</v>
      </c>
      <c r="J236" s="63">
        <v>0</v>
      </c>
      <c r="K236" s="64"/>
      <c r="L236" s="18">
        <v>0</v>
      </c>
      <c r="M236" s="33">
        <v>0</v>
      </c>
      <c r="N236" s="33">
        <v>0</v>
      </c>
      <c r="O236" s="63">
        <v>0</v>
      </c>
      <c r="P236" s="64"/>
      <c r="Q236" s="65">
        <v>0</v>
      </c>
      <c r="R236" s="65"/>
      <c r="S236" s="65"/>
      <c r="T236" s="30"/>
    </row>
    <row r="237" spans="1:21" ht="20.25" customHeight="1" x14ac:dyDescent="0.25">
      <c r="A237" s="30"/>
      <c r="B237" s="30"/>
      <c r="C237" s="32" t="s">
        <v>430</v>
      </c>
      <c r="D237" s="32" t="s">
        <v>431</v>
      </c>
      <c r="E237" s="62" t="s">
        <v>94</v>
      </c>
      <c r="F237" s="62"/>
      <c r="G237" s="62" t="s">
        <v>13</v>
      </c>
      <c r="H237" s="62"/>
      <c r="I237" s="33">
        <v>0</v>
      </c>
      <c r="J237" s="63">
        <v>46470</v>
      </c>
      <c r="K237" s="64"/>
      <c r="L237" s="18">
        <v>0</v>
      </c>
      <c r="M237" s="33">
        <v>55000</v>
      </c>
      <c r="N237" s="33">
        <v>46470</v>
      </c>
      <c r="O237" s="63">
        <v>0</v>
      </c>
      <c r="P237" s="64"/>
      <c r="Q237" s="65">
        <v>0</v>
      </c>
      <c r="R237" s="65"/>
      <c r="S237" s="65"/>
      <c r="T237" s="30"/>
    </row>
    <row r="238" spans="1:21" ht="21" customHeight="1" x14ac:dyDescent="0.25">
      <c r="A238" s="30"/>
      <c r="B238" s="30"/>
      <c r="C238" s="32" t="s">
        <v>432</v>
      </c>
      <c r="D238" s="32" t="s">
        <v>433</v>
      </c>
      <c r="E238" s="62" t="s">
        <v>94</v>
      </c>
      <c r="F238" s="62"/>
      <c r="G238" s="62" t="s">
        <v>13</v>
      </c>
      <c r="H238" s="62"/>
      <c r="I238" s="33">
        <v>215662.44</v>
      </c>
      <c r="J238" s="63">
        <v>20000</v>
      </c>
      <c r="K238" s="64"/>
      <c r="L238" s="18">
        <v>0</v>
      </c>
      <c r="M238" s="33">
        <v>16162.44</v>
      </c>
      <c r="N238" s="33">
        <v>20000</v>
      </c>
      <c r="O238" s="63">
        <v>0</v>
      </c>
      <c r="P238" s="64"/>
      <c r="Q238" s="65">
        <v>0</v>
      </c>
      <c r="R238" s="65"/>
      <c r="S238" s="65"/>
      <c r="T238" s="30"/>
    </row>
    <row r="239" spans="1:21" ht="19.5" customHeight="1" x14ac:dyDescent="0.25">
      <c r="A239" s="30"/>
      <c r="B239" s="30"/>
      <c r="C239" s="32" t="s">
        <v>434</v>
      </c>
      <c r="D239" s="32" t="s">
        <v>435</v>
      </c>
      <c r="E239" s="62" t="s">
        <v>94</v>
      </c>
      <c r="F239" s="62"/>
      <c r="G239" s="62" t="s">
        <v>13</v>
      </c>
      <c r="H239" s="62"/>
      <c r="I239" s="33">
        <v>0</v>
      </c>
      <c r="J239" s="63">
        <v>0</v>
      </c>
      <c r="K239" s="64"/>
      <c r="L239" s="18">
        <v>0</v>
      </c>
      <c r="M239" s="33">
        <v>0</v>
      </c>
      <c r="N239" s="33">
        <v>0</v>
      </c>
      <c r="O239" s="63">
        <v>0</v>
      </c>
      <c r="P239" s="64"/>
      <c r="Q239" s="65">
        <v>0</v>
      </c>
      <c r="R239" s="65"/>
      <c r="S239" s="65"/>
      <c r="T239" s="30"/>
    </row>
    <row r="240" spans="1:21" ht="18.75" customHeight="1" x14ac:dyDescent="0.25">
      <c r="A240" s="30"/>
      <c r="B240" s="30"/>
      <c r="C240" s="32" t="s">
        <v>436</v>
      </c>
      <c r="D240" s="32" t="s">
        <v>437</v>
      </c>
      <c r="E240" s="62" t="s">
        <v>94</v>
      </c>
      <c r="F240" s="62"/>
      <c r="G240" s="62" t="s">
        <v>13</v>
      </c>
      <c r="H240" s="62"/>
      <c r="I240" s="33">
        <v>0</v>
      </c>
      <c r="J240" s="63">
        <v>0</v>
      </c>
      <c r="K240" s="64"/>
      <c r="L240" s="18">
        <v>0</v>
      </c>
      <c r="M240" s="33">
        <v>0</v>
      </c>
      <c r="N240" s="33">
        <v>30000</v>
      </c>
      <c r="O240" s="63">
        <v>0</v>
      </c>
      <c r="P240" s="64"/>
      <c r="Q240" s="65">
        <v>0</v>
      </c>
      <c r="R240" s="65"/>
      <c r="S240" s="65"/>
      <c r="T240" s="30"/>
    </row>
    <row r="241" spans="1:21" ht="18" customHeight="1" x14ac:dyDescent="0.25">
      <c r="A241" s="30"/>
      <c r="B241" s="30"/>
      <c r="C241" s="32" t="s">
        <v>438</v>
      </c>
      <c r="D241" s="32" t="s">
        <v>439</v>
      </c>
      <c r="E241" s="62" t="s">
        <v>94</v>
      </c>
      <c r="F241" s="62"/>
      <c r="G241" s="62" t="s">
        <v>13</v>
      </c>
      <c r="H241" s="62"/>
      <c r="I241" s="33">
        <v>0</v>
      </c>
      <c r="J241" s="63">
        <v>0</v>
      </c>
      <c r="K241" s="64"/>
      <c r="L241" s="18">
        <v>0</v>
      </c>
      <c r="M241" s="33">
        <v>0</v>
      </c>
      <c r="N241" s="33">
        <v>0</v>
      </c>
      <c r="O241" s="63">
        <v>0</v>
      </c>
      <c r="P241" s="64"/>
      <c r="Q241" s="65">
        <v>0</v>
      </c>
      <c r="R241" s="65"/>
      <c r="S241" s="65"/>
      <c r="T241" s="30"/>
    </row>
    <row r="242" spans="1:21" s="3" customFormat="1" ht="16.5" customHeight="1" x14ac:dyDescent="0.25">
      <c r="A242" s="37"/>
      <c r="B242" s="37"/>
      <c r="C242" s="38"/>
      <c r="D242" s="79" t="s">
        <v>686</v>
      </c>
      <c r="E242" s="80"/>
      <c r="F242" s="80"/>
      <c r="G242" s="80"/>
      <c r="H242" s="81"/>
      <c r="I242" s="39">
        <f>SUM(I236:I241)</f>
        <v>215662.44</v>
      </c>
      <c r="J242" s="77">
        <f>SUM(J236:K241)</f>
        <v>66470</v>
      </c>
      <c r="K242" s="78"/>
      <c r="L242" s="40">
        <v>0</v>
      </c>
      <c r="M242" s="39">
        <f>SUM(M236:M241)</f>
        <v>71162.44</v>
      </c>
      <c r="N242" s="77">
        <f>SUM(O236:P241)</f>
        <v>0</v>
      </c>
      <c r="O242" s="82"/>
      <c r="P242" s="78"/>
      <c r="Q242" s="77">
        <f>SUM(Q236:S241)</f>
        <v>0</v>
      </c>
      <c r="R242" s="82"/>
      <c r="S242" s="78"/>
      <c r="T242" s="37"/>
    </row>
    <row r="243" spans="1:21" s="4" customFormat="1" ht="14.25" customHeight="1" x14ac:dyDescent="0.3">
      <c r="A243" s="49"/>
      <c r="B243" s="66" t="s">
        <v>687</v>
      </c>
      <c r="C243" s="66"/>
      <c r="D243" s="66"/>
      <c r="E243" s="66"/>
      <c r="F243" s="66"/>
      <c r="G243" s="66"/>
      <c r="H243" s="66"/>
      <c r="I243" s="50">
        <f>SUM(I242,I235,I230,I225,I211,I199,I194,I172,I163,I130,I123,I97,I65,I55)</f>
        <v>1413100.17</v>
      </c>
      <c r="J243" s="84">
        <f>SUM(J242,J235,J230,J225,J211,J199,J194,J172,J163,J130,J123,J97,J65,J55)</f>
        <v>1727371.4299999997</v>
      </c>
      <c r="K243" s="85"/>
      <c r="L243" s="50">
        <f>SUM(L55,L65,L97,L123,L130,L163,L172,L194,L199,L211,L225,L230,L235,L241)</f>
        <v>2566325</v>
      </c>
      <c r="M243" s="50">
        <f>SUM(M55,M65,M97,M123,M130,M163,M172,M194,M199,M211,M225,M230,M235,M241)</f>
        <v>2888641.18</v>
      </c>
      <c r="N243" s="50">
        <v>4069532.24</v>
      </c>
      <c r="O243" s="84">
        <f>SUM(N55,N65,N97,N123,N130,N163,N172,N194,N199,N211,N225,N230,N235,N242)</f>
        <v>2287628</v>
      </c>
      <c r="P243" s="85"/>
      <c r="Q243" s="87">
        <f>SUM(Q242,Q235,Q230,Q225,Q211,Q199,Q194,Q172,Q163,Q130,Q123,Q97,Q65,Q55)</f>
        <v>0</v>
      </c>
      <c r="R243" s="87"/>
      <c r="S243" s="87"/>
      <c r="T243" s="49"/>
      <c r="U243" s="25"/>
    </row>
    <row r="244" spans="1:21" ht="13.5" customHeight="1" x14ac:dyDescent="0.25">
      <c r="A244" s="71" t="s">
        <v>440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30"/>
    </row>
    <row r="245" spans="1:21" s="2" customFormat="1" ht="18" customHeight="1" x14ac:dyDescent="0.3">
      <c r="A245" s="51"/>
      <c r="B245" s="86" t="s">
        <v>682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51"/>
    </row>
    <row r="246" spans="1:21" ht="16.5" customHeight="1" x14ac:dyDescent="0.25">
      <c r="A246" s="30"/>
      <c r="B246" s="30"/>
      <c r="C246" s="32" t="s">
        <v>441</v>
      </c>
      <c r="D246" s="32" t="s">
        <v>442</v>
      </c>
      <c r="E246" s="62" t="s">
        <v>12</v>
      </c>
      <c r="F246" s="62"/>
      <c r="G246" s="62" t="s">
        <v>443</v>
      </c>
      <c r="H246" s="62"/>
      <c r="I246" s="33">
        <v>430756.27</v>
      </c>
      <c r="J246" s="63">
        <v>637649.1</v>
      </c>
      <c r="K246" s="64"/>
      <c r="L246" s="33">
        <v>658000</v>
      </c>
      <c r="M246" s="33">
        <v>658000</v>
      </c>
      <c r="N246" s="33">
        <v>603250</v>
      </c>
      <c r="O246" s="63">
        <v>725000</v>
      </c>
      <c r="P246" s="64"/>
      <c r="Q246" s="65">
        <v>0</v>
      </c>
      <c r="R246" s="65"/>
      <c r="S246" s="65"/>
      <c r="T246" s="30" t="s">
        <v>743</v>
      </c>
    </row>
    <row r="247" spans="1:21" ht="16.5" customHeight="1" x14ac:dyDescent="0.25">
      <c r="A247" s="30"/>
      <c r="B247" s="30"/>
      <c r="C247" s="32" t="s">
        <v>444</v>
      </c>
      <c r="D247" s="32" t="s">
        <v>445</v>
      </c>
      <c r="E247" s="62" t="s">
        <v>12</v>
      </c>
      <c r="F247" s="62"/>
      <c r="G247" s="62" t="s">
        <v>443</v>
      </c>
      <c r="H247" s="62"/>
      <c r="I247" s="33">
        <v>349470.57</v>
      </c>
      <c r="J247" s="63">
        <v>529652.28</v>
      </c>
      <c r="K247" s="64"/>
      <c r="L247" s="33">
        <v>521785</v>
      </c>
      <c r="M247" s="33">
        <v>521785</v>
      </c>
      <c r="N247" s="33">
        <v>512250</v>
      </c>
      <c r="O247" s="63">
        <v>580000</v>
      </c>
      <c r="P247" s="64"/>
      <c r="Q247" s="65">
        <v>0</v>
      </c>
      <c r="R247" s="65"/>
      <c r="S247" s="65"/>
      <c r="T247" s="30" t="s">
        <v>744</v>
      </c>
    </row>
    <row r="248" spans="1:21" ht="16.5" customHeight="1" x14ac:dyDescent="0.25">
      <c r="A248" s="30"/>
      <c r="B248" s="30"/>
      <c r="C248" s="32" t="s">
        <v>446</v>
      </c>
      <c r="D248" s="32" t="s">
        <v>447</v>
      </c>
      <c r="E248" s="62" t="s">
        <v>12</v>
      </c>
      <c r="F248" s="62"/>
      <c r="G248" s="62" t="s">
        <v>443</v>
      </c>
      <c r="H248" s="62"/>
      <c r="I248" s="33">
        <v>48850</v>
      </c>
      <c r="J248" s="63">
        <v>42810.25</v>
      </c>
      <c r="K248" s="64"/>
      <c r="L248" s="33">
        <v>10000</v>
      </c>
      <c r="M248" s="33">
        <v>10000</v>
      </c>
      <c r="N248" s="33">
        <v>42810.25</v>
      </c>
      <c r="O248" s="63">
        <v>10000</v>
      </c>
      <c r="P248" s="64"/>
      <c r="Q248" s="65">
        <v>0</v>
      </c>
      <c r="R248" s="65"/>
      <c r="S248" s="65"/>
      <c r="T248" s="30"/>
    </row>
    <row r="249" spans="1:21" ht="16.5" customHeight="1" x14ac:dyDescent="0.25">
      <c r="A249" s="30"/>
      <c r="B249" s="30"/>
      <c r="C249" s="32" t="s">
        <v>448</v>
      </c>
      <c r="D249" s="32" t="s">
        <v>449</v>
      </c>
      <c r="E249" s="62" t="s">
        <v>12</v>
      </c>
      <c r="F249" s="62"/>
      <c r="G249" s="62" t="s">
        <v>443</v>
      </c>
      <c r="H249" s="62"/>
      <c r="I249" s="33">
        <v>2800</v>
      </c>
      <c r="J249" s="63">
        <v>4982.71</v>
      </c>
      <c r="K249" s="64"/>
      <c r="L249" s="33">
        <v>4000</v>
      </c>
      <c r="M249" s="33">
        <v>4000</v>
      </c>
      <c r="N249" s="33">
        <v>3000</v>
      </c>
      <c r="O249" s="63">
        <v>4000</v>
      </c>
      <c r="P249" s="64"/>
      <c r="Q249" s="65">
        <v>0</v>
      </c>
      <c r="R249" s="65"/>
      <c r="S249" s="65"/>
      <c r="T249" s="30"/>
    </row>
    <row r="250" spans="1:21" ht="16.5" customHeight="1" x14ac:dyDescent="0.25">
      <c r="A250" s="30"/>
      <c r="B250" s="30"/>
      <c r="C250" s="32" t="s">
        <v>450</v>
      </c>
      <c r="D250" s="32" t="s">
        <v>451</v>
      </c>
      <c r="E250" s="62" t="s">
        <v>12</v>
      </c>
      <c r="F250" s="62"/>
      <c r="G250" s="62" t="s">
        <v>443</v>
      </c>
      <c r="H250" s="62"/>
      <c r="I250" s="33">
        <v>16829.689999999999</v>
      </c>
      <c r="J250" s="63">
        <v>21254.07</v>
      </c>
      <c r="K250" s="64"/>
      <c r="L250" s="33">
        <v>20000</v>
      </c>
      <c r="M250" s="33">
        <v>20000</v>
      </c>
      <c r="N250" s="33">
        <v>10000</v>
      </c>
      <c r="O250" s="63">
        <v>21000</v>
      </c>
      <c r="P250" s="64"/>
      <c r="Q250" s="65">
        <v>0</v>
      </c>
      <c r="R250" s="65"/>
      <c r="S250" s="65"/>
      <c r="T250" s="30" t="s">
        <v>704</v>
      </c>
    </row>
    <row r="251" spans="1:21" ht="16.5" customHeight="1" x14ac:dyDescent="0.25">
      <c r="A251" s="30"/>
      <c r="B251" s="30"/>
      <c r="C251" s="32" t="s">
        <v>452</v>
      </c>
      <c r="D251" s="32" t="s">
        <v>453</v>
      </c>
      <c r="E251" s="62" t="s">
        <v>12</v>
      </c>
      <c r="F251" s="62"/>
      <c r="G251" s="62" t="s">
        <v>443</v>
      </c>
      <c r="H251" s="62"/>
      <c r="I251" s="33">
        <v>0</v>
      </c>
      <c r="J251" s="63">
        <v>0</v>
      </c>
      <c r="K251" s="64"/>
      <c r="L251" s="33">
        <v>0</v>
      </c>
      <c r="M251" s="33">
        <v>0</v>
      </c>
      <c r="N251" s="33">
        <v>0</v>
      </c>
      <c r="O251" s="63">
        <v>0</v>
      </c>
      <c r="P251" s="64"/>
      <c r="Q251" s="65">
        <v>0</v>
      </c>
      <c r="R251" s="65"/>
      <c r="S251" s="65"/>
      <c r="T251" s="30"/>
    </row>
    <row r="252" spans="1:21" ht="21" customHeight="1" x14ac:dyDescent="0.25">
      <c r="A252" s="30"/>
      <c r="B252" s="30"/>
      <c r="C252" s="32" t="s">
        <v>454</v>
      </c>
      <c r="D252" s="32" t="s">
        <v>455</v>
      </c>
      <c r="E252" s="62" t="s">
        <v>12</v>
      </c>
      <c r="F252" s="62"/>
      <c r="G252" s="62" t="s">
        <v>443</v>
      </c>
      <c r="H252" s="62"/>
      <c r="I252" s="33">
        <v>0</v>
      </c>
      <c r="J252" s="63">
        <v>18751.400000000001</v>
      </c>
      <c r="K252" s="64"/>
      <c r="L252" s="33">
        <v>0</v>
      </c>
      <c r="M252" s="33">
        <v>0</v>
      </c>
      <c r="N252" s="33">
        <v>18751.400000000001</v>
      </c>
      <c r="O252" s="63">
        <v>0</v>
      </c>
      <c r="P252" s="64"/>
      <c r="Q252" s="65">
        <v>0</v>
      </c>
      <c r="R252" s="65"/>
      <c r="S252" s="65"/>
      <c r="T252" s="30"/>
    </row>
    <row r="253" spans="1:21" ht="16.5" customHeight="1" x14ac:dyDescent="0.25">
      <c r="A253" s="30"/>
      <c r="B253" s="30"/>
      <c r="C253" s="32" t="s">
        <v>456</v>
      </c>
      <c r="D253" s="32" t="s">
        <v>57</v>
      </c>
      <c r="E253" s="62" t="s">
        <v>12</v>
      </c>
      <c r="F253" s="62"/>
      <c r="G253" s="62" t="s">
        <v>443</v>
      </c>
      <c r="H253" s="62"/>
      <c r="I253" s="33">
        <v>968.11</v>
      </c>
      <c r="J253" s="63">
        <v>2363.9299999999998</v>
      </c>
      <c r="K253" s="64"/>
      <c r="L253" s="33">
        <v>2000</v>
      </c>
      <c r="M253" s="33">
        <v>2000</v>
      </c>
      <c r="N253" s="33">
        <v>5000</v>
      </c>
      <c r="O253" s="63">
        <v>2000</v>
      </c>
      <c r="P253" s="64"/>
      <c r="Q253" s="65">
        <v>0</v>
      </c>
      <c r="R253" s="65"/>
      <c r="S253" s="65"/>
      <c r="T253" s="30"/>
    </row>
    <row r="254" spans="1:21" ht="16.5" customHeight="1" x14ac:dyDescent="0.25">
      <c r="A254" s="30"/>
      <c r="B254" s="30"/>
      <c r="C254" s="32" t="s">
        <v>457</v>
      </c>
      <c r="D254" s="32" t="s">
        <v>458</v>
      </c>
      <c r="E254" s="62" t="s">
        <v>12</v>
      </c>
      <c r="F254" s="62"/>
      <c r="G254" s="62" t="s">
        <v>443</v>
      </c>
      <c r="H254" s="62"/>
      <c r="I254" s="33">
        <v>445.58</v>
      </c>
      <c r="J254" s="63">
        <v>387.46</v>
      </c>
      <c r="K254" s="64"/>
      <c r="L254" s="33">
        <v>1000</v>
      </c>
      <c r="M254" s="33">
        <v>1000</v>
      </c>
      <c r="N254" s="33">
        <v>3000</v>
      </c>
      <c r="O254" s="63">
        <v>1000</v>
      </c>
      <c r="P254" s="64"/>
      <c r="Q254" s="65">
        <v>0</v>
      </c>
      <c r="R254" s="65"/>
      <c r="S254" s="65"/>
      <c r="T254" s="30"/>
    </row>
    <row r="255" spans="1:21" ht="24.75" customHeight="1" x14ac:dyDescent="0.25">
      <c r="A255" s="30"/>
      <c r="B255" s="30"/>
      <c r="C255" s="32" t="s">
        <v>459</v>
      </c>
      <c r="D255" s="32" t="s">
        <v>73</v>
      </c>
      <c r="E255" s="62" t="s">
        <v>12</v>
      </c>
      <c r="F255" s="62"/>
      <c r="G255" s="62" t="s">
        <v>443</v>
      </c>
      <c r="H255" s="62"/>
      <c r="I255" s="33">
        <v>0</v>
      </c>
      <c r="J255" s="63">
        <v>0</v>
      </c>
      <c r="K255" s="64"/>
      <c r="L255" s="33">
        <v>0</v>
      </c>
      <c r="M255" s="33">
        <v>0</v>
      </c>
      <c r="N255" s="33">
        <v>0</v>
      </c>
      <c r="O255" s="63">
        <v>0</v>
      </c>
      <c r="P255" s="64"/>
      <c r="Q255" s="65">
        <v>0</v>
      </c>
      <c r="R255" s="65"/>
      <c r="S255" s="65"/>
      <c r="T255" s="30"/>
    </row>
    <row r="256" spans="1:21" ht="16.5" customHeight="1" x14ac:dyDescent="0.25">
      <c r="A256" s="30"/>
      <c r="B256" s="30"/>
      <c r="C256" s="32" t="s">
        <v>460</v>
      </c>
      <c r="D256" s="32" t="s">
        <v>461</v>
      </c>
      <c r="E256" s="62" t="s">
        <v>12</v>
      </c>
      <c r="F256" s="62"/>
      <c r="G256" s="62" t="s">
        <v>443</v>
      </c>
      <c r="H256" s="62"/>
      <c r="I256" s="33">
        <v>0</v>
      </c>
      <c r="J256" s="63">
        <v>0</v>
      </c>
      <c r="K256" s="64"/>
      <c r="L256" s="33">
        <v>0</v>
      </c>
      <c r="M256" s="33">
        <v>0</v>
      </c>
      <c r="N256" s="33">
        <v>0</v>
      </c>
      <c r="O256" s="63">
        <v>0</v>
      </c>
      <c r="P256" s="64"/>
      <c r="Q256" s="65">
        <v>0</v>
      </c>
      <c r="R256" s="65"/>
      <c r="S256" s="65"/>
      <c r="T256" s="30"/>
    </row>
    <row r="257" spans="1:21" ht="19.5" customHeight="1" x14ac:dyDescent="0.25">
      <c r="A257" s="30"/>
      <c r="B257" s="30"/>
      <c r="C257" s="32" t="s">
        <v>462</v>
      </c>
      <c r="D257" s="32" t="s">
        <v>463</v>
      </c>
      <c r="E257" s="62" t="s">
        <v>12</v>
      </c>
      <c r="F257" s="62"/>
      <c r="G257" s="62" t="s">
        <v>443</v>
      </c>
      <c r="H257" s="62"/>
      <c r="I257" s="33">
        <v>0</v>
      </c>
      <c r="J257" s="63">
        <v>0</v>
      </c>
      <c r="K257" s="64"/>
      <c r="L257" s="18">
        <v>0</v>
      </c>
      <c r="M257" s="33">
        <v>-27386.720000000001</v>
      </c>
      <c r="N257" s="33">
        <v>758883.31</v>
      </c>
      <c r="O257" s="63">
        <v>0</v>
      </c>
      <c r="P257" s="64"/>
      <c r="Q257" s="65">
        <v>0</v>
      </c>
      <c r="R257" s="65"/>
      <c r="S257" s="65"/>
      <c r="T257" s="30"/>
    </row>
    <row r="258" spans="1:21" ht="16.5" customHeight="1" x14ac:dyDescent="0.25">
      <c r="A258" s="30"/>
      <c r="B258" s="30"/>
      <c r="C258" s="32" t="s">
        <v>464</v>
      </c>
      <c r="D258" s="32" t="s">
        <v>465</v>
      </c>
      <c r="E258" s="62" t="s">
        <v>12</v>
      </c>
      <c r="F258" s="62"/>
      <c r="G258" s="62" t="s">
        <v>443</v>
      </c>
      <c r="H258" s="62"/>
      <c r="I258" s="33">
        <v>0</v>
      </c>
      <c r="J258" s="63">
        <v>0</v>
      </c>
      <c r="K258" s="64"/>
      <c r="L258" s="33">
        <v>0</v>
      </c>
      <c r="M258" s="33">
        <v>0</v>
      </c>
      <c r="N258" s="33">
        <v>0</v>
      </c>
      <c r="O258" s="63">
        <v>0</v>
      </c>
      <c r="P258" s="64"/>
      <c r="Q258" s="65">
        <v>0</v>
      </c>
      <c r="R258" s="65"/>
      <c r="S258" s="65"/>
      <c r="T258" s="30"/>
    </row>
    <row r="259" spans="1:21" ht="16.5" customHeight="1" x14ac:dyDescent="0.25">
      <c r="A259" s="30"/>
      <c r="B259" s="30"/>
      <c r="C259" s="32" t="s">
        <v>466</v>
      </c>
      <c r="D259" s="32" t="s">
        <v>83</v>
      </c>
      <c r="E259" s="62" t="s">
        <v>12</v>
      </c>
      <c r="F259" s="62"/>
      <c r="G259" s="62" t="s">
        <v>443</v>
      </c>
      <c r="H259" s="62"/>
      <c r="I259" s="33">
        <v>0</v>
      </c>
      <c r="J259" s="63">
        <v>0</v>
      </c>
      <c r="K259" s="64"/>
      <c r="L259" s="33">
        <v>0</v>
      </c>
      <c r="M259" s="33">
        <v>0</v>
      </c>
      <c r="N259" s="33">
        <v>0</v>
      </c>
      <c r="O259" s="63">
        <v>0</v>
      </c>
      <c r="P259" s="64"/>
      <c r="Q259" s="65">
        <v>0</v>
      </c>
      <c r="R259" s="65"/>
      <c r="S259" s="65"/>
      <c r="T259" s="30"/>
    </row>
    <row r="260" spans="1:21" ht="16.5" customHeight="1" x14ac:dyDescent="0.25">
      <c r="A260" s="30"/>
      <c r="B260" s="30"/>
      <c r="C260" s="32" t="s">
        <v>467</v>
      </c>
      <c r="D260" s="32" t="s">
        <v>87</v>
      </c>
      <c r="E260" s="62" t="s">
        <v>12</v>
      </c>
      <c r="F260" s="62"/>
      <c r="G260" s="62" t="s">
        <v>443</v>
      </c>
      <c r="H260" s="62"/>
      <c r="I260" s="33">
        <v>0</v>
      </c>
      <c r="J260" s="63">
        <v>0</v>
      </c>
      <c r="K260" s="64"/>
      <c r="L260" s="33">
        <v>0</v>
      </c>
      <c r="M260" s="33">
        <v>0</v>
      </c>
      <c r="N260" s="33">
        <v>0</v>
      </c>
      <c r="O260" s="63">
        <v>0</v>
      </c>
      <c r="P260" s="64"/>
      <c r="Q260" s="65">
        <v>0</v>
      </c>
      <c r="R260" s="65"/>
      <c r="S260" s="65"/>
      <c r="T260" s="30"/>
    </row>
    <row r="261" spans="1:21" ht="16.5" customHeight="1" x14ac:dyDescent="0.25">
      <c r="A261" s="30"/>
      <c r="B261" s="30"/>
      <c r="C261" s="32" t="s">
        <v>468</v>
      </c>
      <c r="D261" s="32" t="s">
        <v>89</v>
      </c>
      <c r="E261" s="62" t="s">
        <v>12</v>
      </c>
      <c r="F261" s="62"/>
      <c r="G261" s="62" t="s">
        <v>443</v>
      </c>
      <c r="H261" s="62"/>
      <c r="I261" s="33">
        <v>0</v>
      </c>
      <c r="J261" s="63">
        <v>0</v>
      </c>
      <c r="K261" s="64"/>
      <c r="L261" s="33">
        <v>0</v>
      </c>
      <c r="M261" s="33">
        <v>0</v>
      </c>
      <c r="N261" s="33">
        <v>0</v>
      </c>
      <c r="O261" s="63">
        <v>0</v>
      </c>
      <c r="P261" s="64"/>
      <c r="Q261" s="65">
        <v>0</v>
      </c>
      <c r="R261" s="65"/>
      <c r="S261" s="65"/>
      <c r="T261" s="30"/>
    </row>
    <row r="262" spans="1:21" ht="21" customHeight="1" x14ac:dyDescent="0.25">
      <c r="A262" s="30"/>
      <c r="B262" s="30"/>
      <c r="C262" s="32" t="s">
        <v>469</v>
      </c>
      <c r="D262" s="32" t="s">
        <v>470</v>
      </c>
      <c r="E262" s="62" t="s">
        <v>12</v>
      </c>
      <c r="F262" s="62"/>
      <c r="G262" s="62" t="s">
        <v>443</v>
      </c>
      <c r="H262" s="62"/>
      <c r="I262" s="33">
        <v>0</v>
      </c>
      <c r="J262" s="63">
        <v>0</v>
      </c>
      <c r="K262" s="64"/>
      <c r="L262" s="33">
        <v>0</v>
      </c>
      <c r="M262" s="33">
        <v>0</v>
      </c>
      <c r="N262" s="33">
        <v>0</v>
      </c>
      <c r="O262" s="63">
        <v>0</v>
      </c>
      <c r="P262" s="64"/>
      <c r="Q262" s="65">
        <v>0</v>
      </c>
      <c r="R262" s="65"/>
      <c r="S262" s="65"/>
      <c r="T262" s="30"/>
    </row>
    <row r="263" spans="1:21" ht="19.5" customHeight="1" x14ac:dyDescent="0.25">
      <c r="A263" s="30"/>
      <c r="B263" s="30"/>
      <c r="C263" s="32" t="s">
        <v>471</v>
      </c>
      <c r="D263" s="32" t="s">
        <v>472</v>
      </c>
      <c r="E263" s="62" t="s">
        <v>12</v>
      </c>
      <c r="F263" s="62"/>
      <c r="G263" s="62" t="s">
        <v>443</v>
      </c>
      <c r="H263" s="62"/>
      <c r="I263" s="33">
        <v>0</v>
      </c>
      <c r="J263" s="63">
        <v>21210</v>
      </c>
      <c r="K263" s="64"/>
      <c r="L263" s="33">
        <v>21000</v>
      </c>
      <c r="M263" s="33">
        <v>21000</v>
      </c>
      <c r="N263" s="33">
        <v>21000</v>
      </c>
      <c r="O263" s="63">
        <v>21000</v>
      </c>
      <c r="P263" s="64"/>
      <c r="Q263" s="65">
        <v>0</v>
      </c>
      <c r="R263" s="65"/>
      <c r="S263" s="65"/>
      <c r="T263" s="30"/>
    </row>
    <row r="264" spans="1:21" ht="14.25" customHeight="1" x14ac:dyDescent="0.25">
      <c r="A264" s="30"/>
      <c r="B264" s="30"/>
      <c r="C264" s="66" t="s">
        <v>685</v>
      </c>
      <c r="D264" s="66"/>
      <c r="E264" s="66"/>
      <c r="F264" s="66"/>
      <c r="G264" s="66"/>
      <c r="H264" s="66"/>
      <c r="I264" s="52">
        <f>SUM(I246:I263)</f>
        <v>850120.22</v>
      </c>
      <c r="J264" s="68">
        <f>SUM(J246:K263)</f>
        <v>1279061.1999999997</v>
      </c>
      <c r="K264" s="69"/>
      <c r="L264" s="53">
        <f>SUM(L246:L263)</f>
        <v>1237785</v>
      </c>
      <c r="M264" s="52">
        <f>SUM(M246:M263)</f>
        <v>1210398.28</v>
      </c>
      <c r="N264" s="52">
        <v>1977944.96</v>
      </c>
      <c r="O264" s="84">
        <f>SUM(O246:P263)</f>
        <v>1364000</v>
      </c>
      <c r="P264" s="85"/>
      <c r="Q264" s="70">
        <f>SUM(Q246:S263)</f>
        <v>0</v>
      </c>
      <c r="R264" s="70"/>
      <c r="S264" s="70"/>
      <c r="T264" s="30"/>
      <c r="U264" s="26"/>
    </row>
    <row r="265" spans="1:21" ht="14.25" customHeight="1" x14ac:dyDescent="0.25">
      <c r="A265" s="30"/>
      <c r="B265" s="30"/>
      <c r="C265" s="54"/>
      <c r="D265" s="54"/>
      <c r="E265" s="54"/>
      <c r="F265" s="54"/>
      <c r="G265" s="54"/>
      <c r="H265" s="54"/>
      <c r="I265" s="55"/>
      <c r="J265" s="55"/>
      <c r="K265" s="56"/>
      <c r="L265" s="56"/>
      <c r="M265" s="55"/>
      <c r="N265" s="55"/>
      <c r="O265" s="55"/>
      <c r="P265" s="55"/>
      <c r="Q265" s="55"/>
      <c r="R265" s="55"/>
      <c r="S265" s="55"/>
      <c r="T265" s="30"/>
    </row>
    <row r="266" spans="1:21" s="1" customFormat="1" ht="18" customHeight="1" x14ac:dyDescent="0.25">
      <c r="A266" s="31"/>
      <c r="B266" s="86" t="s">
        <v>681</v>
      </c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31"/>
    </row>
    <row r="267" spans="1:21" ht="16.5" customHeight="1" x14ac:dyDescent="0.25">
      <c r="A267" s="30"/>
      <c r="B267" s="30"/>
      <c r="C267" s="32" t="s">
        <v>473</v>
      </c>
      <c r="D267" s="32" t="s">
        <v>474</v>
      </c>
      <c r="E267" s="62" t="s">
        <v>94</v>
      </c>
      <c r="F267" s="62"/>
      <c r="G267" s="62" t="s">
        <v>443</v>
      </c>
      <c r="H267" s="62"/>
      <c r="I267" s="33">
        <v>500</v>
      </c>
      <c r="J267" s="63">
        <v>750</v>
      </c>
      <c r="K267" s="64"/>
      <c r="L267" s="33">
        <v>750</v>
      </c>
      <c r="M267" s="33">
        <v>750</v>
      </c>
      <c r="N267" s="33">
        <v>1000</v>
      </c>
      <c r="O267" s="63">
        <v>500</v>
      </c>
      <c r="P267" s="64"/>
      <c r="Q267" s="65">
        <v>0</v>
      </c>
      <c r="R267" s="65"/>
      <c r="S267" s="65"/>
      <c r="T267" s="30"/>
    </row>
    <row r="268" spans="1:21" ht="16.5" customHeight="1" x14ac:dyDescent="0.25">
      <c r="A268" s="30"/>
      <c r="B268" s="30"/>
      <c r="C268" s="32" t="s">
        <v>475</v>
      </c>
      <c r="D268" s="32" t="s">
        <v>134</v>
      </c>
      <c r="E268" s="62" t="s">
        <v>94</v>
      </c>
      <c r="F268" s="62"/>
      <c r="G268" s="62" t="s">
        <v>443</v>
      </c>
      <c r="H268" s="62"/>
      <c r="I268" s="33">
        <v>0</v>
      </c>
      <c r="J268" s="63">
        <v>2000</v>
      </c>
      <c r="K268" s="64"/>
      <c r="L268" s="33">
        <v>0</v>
      </c>
      <c r="M268" s="33">
        <v>0</v>
      </c>
      <c r="N268" s="33">
        <v>2000</v>
      </c>
      <c r="O268" s="63">
        <v>0</v>
      </c>
      <c r="P268" s="64"/>
      <c r="Q268" s="65">
        <v>0</v>
      </c>
      <c r="R268" s="65"/>
      <c r="S268" s="65"/>
      <c r="T268" s="30"/>
    </row>
    <row r="269" spans="1:21" ht="16.5" customHeight="1" x14ac:dyDescent="0.25">
      <c r="A269" s="30"/>
      <c r="B269" s="30"/>
      <c r="C269" s="32" t="s">
        <v>476</v>
      </c>
      <c r="D269" s="32" t="s">
        <v>477</v>
      </c>
      <c r="E269" s="62" t="s">
        <v>94</v>
      </c>
      <c r="F269" s="62"/>
      <c r="G269" s="62" t="s">
        <v>443</v>
      </c>
      <c r="H269" s="62"/>
      <c r="I269" s="33">
        <v>51361.8</v>
      </c>
      <c r="J269" s="63">
        <v>79577.679999999993</v>
      </c>
      <c r="K269" s="64"/>
      <c r="L269" s="33">
        <v>88200</v>
      </c>
      <c r="M269" s="33">
        <v>88200</v>
      </c>
      <c r="N269" s="33">
        <v>82300</v>
      </c>
      <c r="O269" s="63">
        <v>92750</v>
      </c>
      <c r="P269" s="64"/>
      <c r="Q269" s="65">
        <v>0</v>
      </c>
      <c r="R269" s="65"/>
      <c r="S269" s="65"/>
      <c r="T269" s="30"/>
    </row>
    <row r="270" spans="1:21" ht="16.5" customHeight="1" x14ac:dyDescent="0.25">
      <c r="A270" s="30"/>
      <c r="B270" s="30"/>
      <c r="C270" s="32" t="s">
        <v>478</v>
      </c>
      <c r="D270" s="32" t="s">
        <v>199</v>
      </c>
      <c r="E270" s="62" t="s">
        <v>94</v>
      </c>
      <c r="F270" s="62"/>
      <c r="G270" s="62" t="s">
        <v>443</v>
      </c>
      <c r="H270" s="62"/>
      <c r="I270" s="33">
        <v>5581.58</v>
      </c>
      <c r="J270" s="63">
        <v>11451.9</v>
      </c>
      <c r="K270" s="64"/>
      <c r="L270" s="33">
        <v>15000</v>
      </c>
      <c r="M270" s="33">
        <v>15000</v>
      </c>
      <c r="N270" s="33">
        <v>13370</v>
      </c>
      <c r="O270" s="63">
        <v>16000</v>
      </c>
      <c r="P270" s="64"/>
      <c r="Q270" s="65">
        <v>0</v>
      </c>
      <c r="R270" s="65"/>
      <c r="S270" s="65"/>
      <c r="T270" s="30"/>
    </row>
    <row r="271" spans="1:21" ht="16.5" customHeight="1" x14ac:dyDescent="0.25">
      <c r="A271" s="30"/>
      <c r="B271" s="30"/>
      <c r="C271" s="32" t="s">
        <v>479</v>
      </c>
      <c r="D271" s="32" t="s">
        <v>138</v>
      </c>
      <c r="E271" s="62" t="s">
        <v>94</v>
      </c>
      <c r="F271" s="62"/>
      <c r="G271" s="62" t="s">
        <v>443</v>
      </c>
      <c r="H271" s="62"/>
      <c r="I271" s="33">
        <v>317.31</v>
      </c>
      <c r="J271" s="63">
        <v>931.25</v>
      </c>
      <c r="K271" s="64"/>
      <c r="L271" s="33">
        <v>915</v>
      </c>
      <c r="M271" s="33">
        <v>915</v>
      </c>
      <c r="N271" s="33">
        <v>855</v>
      </c>
      <c r="O271" s="63">
        <v>900</v>
      </c>
      <c r="P271" s="64"/>
      <c r="Q271" s="65">
        <v>0</v>
      </c>
      <c r="R271" s="65"/>
      <c r="S271" s="65"/>
      <c r="T271" s="30"/>
    </row>
    <row r="272" spans="1:21" ht="16.5" customHeight="1" x14ac:dyDescent="0.25">
      <c r="A272" s="30"/>
      <c r="B272" s="30"/>
      <c r="C272" s="32" t="s">
        <v>480</v>
      </c>
      <c r="D272" s="32" t="s">
        <v>142</v>
      </c>
      <c r="E272" s="62" t="s">
        <v>94</v>
      </c>
      <c r="F272" s="62"/>
      <c r="G272" s="62" t="s">
        <v>443</v>
      </c>
      <c r="H272" s="62"/>
      <c r="I272" s="33">
        <v>0</v>
      </c>
      <c r="J272" s="63">
        <v>0</v>
      </c>
      <c r="K272" s="64"/>
      <c r="L272" s="33">
        <v>3000</v>
      </c>
      <c r="M272" s="33">
        <v>3000</v>
      </c>
      <c r="N272" s="33">
        <v>0</v>
      </c>
      <c r="O272" s="63">
        <v>3000</v>
      </c>
      <c r="P272" s="64"/>
      <c r="Q272" s="65">
        <v>0</v>
      </c>
      <c r="R272" s="65"/>
      <c r="S272" s="65"/>
      <c r="T272" s="30"/>
    </row>
    <row r="273" spans="1:20" ht="16.5" customHeight="1" x14ac:dyDescent="0.25">
      <c r="A273" s="30"/>
      <c r="B273" s="30"/>
      <c r="C273" s="32" t="s">
        <v>481</v>
      </c>
      <c r="D273" s="32" t="s">
        <v>202</v>
      </c>
      <c r="E273" s="62" t="s">
        <v>94</v>
      </c>
      <c r="F273" s="62"/>
      <c r="G273" s="62" t="s">
        <v>443</v>
      </c>
      <c r="H273" s="62"/>
      <c r="I273" s="33">
        <v>4595.0600000000004</v>
      </c>
      <c r="J273" s="63">
        <v>7332.67</v>
      </c>
      <c r="K273" s="64"/>
      <c r="L273" s="33">
        <v>8000</v>
      </c>
      <c r="M273" s="33">
        <v>8000</v>
      </c>
      <c r="N273" s="33">
        <v>7485</v>
      </c>
      <c r="O273" s="63">
        <v>8800</v>
      </c>
      <c r="P273" s="64"/>
      <c r="Q273" s="65">
        <v>0</v>
      </c>
      <c r="R273" s="65"/>
      <c r="S273" s="65"/>
      <c r="T273" s="30"/>
    </row>
    <row r="274" spans="1:20" ht="16.5" customHeight="1" x14ac:dyDescent="0.25">
      <c r="A274" s="30"/>
      <c r="B274" s="30"/>
      <c r="C274" s="32" t="s">
        <v>482</v>
      </c>
      <c r="D274" s="32" t="s">
        <v>204</v>
      </c>
      <c r="E274" s="62" t="s">
        <v>94</v>
      </c>
      <c r="F274" s="62"/>
      <c r="G274" s="62" t="s">
        <v>443</v>
      </c>
      <c r="H274" s="62"/>
      <c r="I274" s="33">
        <v>5849.3</v>
      </c>
      <c r="J274" s="63">
        <v>9272.31</v>
      </c>
      <c r="K274" s="64"/>
      <c r="L274" s="33">
        <v>10100</v>
      </c>
      <c r="M274" s="33">
        <v>10100</v>
      </c>
      <c r="N274" s="33">
        <v>13400</v>
      </c>
      <c r="O274" s="63">
        <v>10502</v>
      </c>
      <c r="P274" s="64"/>
      <c r="Q274" s="65">
        <v>0</v>
      </c>
      <c r="R274" s="65"/>
      <c r="S274" s="65"/>
      <c r="T274" s="30"/>
    </row>
    <row r="275" spans="1:20" ht="16.5" customHeight="1" x14ac:dyDescent="0.25">
      <c r="A275" s="30"/>
      <c r="B275" s="30"/>
      <c r="C275" s="32" t="s">
        <v>483</v>
      </c>
      <c r="D275" s="32" t="s">
        <v>484</v>
      </c>
      <c r="E275" s="62" t="s">
        <v>94</v>
      </c>
      <c r="F275" s="62"/>
      <c r="G275" s="62" t="s">
        <v>443</v>
      </c>
      <c r="H275" s="62"/>
      <c r="I275" s="33">
        <v>3469.27</v>
      </c>
      <c r="J275" s="63">
        <v>4596.07</v>
      </c>
      <c r="K275" s="64"/>
      <c r="L275" s="33">
        <v>4450</v>
      </c>
      <c r="M275" s="33">
        <v>4450</v>
      </c>
      <c r="N275" s="33">
        <v>4120</v>
      </c>
      <c r="O275" s="63">
        <v>4700</v>
      </c>
      <c r="P275" s="64"/>
      <c r="Q275" s="65">
        <v>0</v>
      </c>
      <c r="R275" s="65"/>
      <c r="S275" s="65"/>
      <c r="T275" s="30"/>
    </row>
    <row r="276" spans="1:20" ht="16.5" customHeight="1" x14ac:dyDescent="0.25">
      <c r="A276" s="30"/>
      <c r="B276" s="30"/>
      <c r="C276" s="32" t="s">
        <v>485</v>
      </c>
      <c r="D276" s="32" t="s">
        <v>150</v>
      </c>
      <c r="E276" s="62" t="s">
        <v>94</v>
      </c>
      <c r="F276" s="62"/>
      <c r="G276" s="62" t="s">
        <v>443</v>
      </c>
      <c r="H276" s="62"/>
      <c r="I276" s="33">
        <v>0</v>
      </c>
      <c r="J276" s="63">
        <v>1348.35</v>
      </c>
      <c r="K276" s="64"/>
      <c r="L276" s="33">
        <v>0</v>
      </c>
      <c r="M276" s="33">
        <v>0</v>
      </c>
      <c r="N276" s="33">
        <v>1850</v>
      </c>
      <c r="O276" s="63">
        <v>0</v>
      </c>
      <c r="P276" s="64"/>
      <c r="Q276" s="65">
        <v>0</v>
      </c>
      <c r="R276" s="65"/>
      <c r="S276" s="65"/>
      <c r="T276" s="30"/>
    </row>
    <row r="277" spans="1:20" ht="16.5" customHeight="1" x14ac:dyDescent="0.25">
      <c r="A277" s="30"/>
      <c r="B277" s="30"/>
      <c r="C277" s="32" t="s">
        <v>486</v>
      </c>
      <c r="D277" s="32" t="s">
        <v>152</v>
      </c>
      <c r="E277" s="62" t="s">
        <v>94</v>
      </c>
      <c r="F277" s="62"/>
      <c r="G277" s="62" t="s">
        <v>443</v>
      </c>
      <c r="H277" s="62"/>
      <c r="I277" s="33">
        <v>615</v>
      </c>
      <c r="J277" s="63">
        <v>600</v>
      </c>
      <c r="K277" s="64"/>
      <c r="L277" s="33">
        <v>650</v>
      </c>
      <c r="M277" s="33">
        <v>650</v>
      </c>
      <c r="N277" s="33">
        <v>650</v>
      </c>
      <c r="O277" s="63">
        <v>700</v>
      </c>
      <c r="P277" s="64"/>
      <c r="Q277" s="65">
        <v>0</v>
      </c>
      <c r="R277" s="65"/>
      <c r="S277" s="65"/>
      <c r="T277" s="30"/>
    </row>
    <row r="278" spans="1:20" ht="16.5" customHeight="1" x14ac:dyDescent="0.25">
      <c r="A278" s="30"/>
      <c r="B278" s="30"/>
      <c r="C278" s="32" t="s">
        <v>487</v>
      </c>
      <c r="D278" s="32" t="s">
        <v>156</v>
      </c>
      <c r="E278" s="62" t="s">
        <v>94</v>
      </c>
      <c r="F278" s="62"/>
      <c r="G278" s="62" t="s">
        <v>443</v>
      </c>
      <c r="H278" s="62"/>
      <c r="I278" s="33">
        <v>1744.1</v>
      </c>
      <c r="J278" s="63">
        <v>1413.46</v>
      </c>
      <c r="K278" s="64"/>
      <c r="L278" s="33">
        <v>2500</v>
      </c>
      <c r="M278" s="33">
        <v>2500</v>
      </c>
      <c r="N278" s="33">
        <v>2500</v>
      </c>
      <c r="O278" s="63">
        <v>2600</v>
      </c>
      <c r="P278" s="64"/>
      <c r="Q278" s="65">
        <v>0</v>
      </c>
      <c r="R278" s="65"/>
      <c r="S278" s="65"/>
      <c r="T278" s="30"/>
    </row>
    <row r="279" spans="1:20" ht="16.5" customHeight="1" x14ac:dyDescent="0.25">
      <c r="A279" s="30"/>
      <c r="B279" s="30"/>
      <c r="C279" s="32" t="s">
        <v>488</v>
      </c>
      <c r="D279" s="32" t="s">
        <v>489</v>
      </c>
      <c r="E279" s="62" t="s">
        <v>94</v>
      </c>
      <c r="F279" s="62"/>
      <c r="G279" s="62" t="s">
        <v>443</v>
      </c>
      <c r="H279" s="62"/>
      <c r="I279" s="33">
        <v>11770</v>
      </c>
      <c r="J279" s="63">
        <v>13322</v>
      </c>
      <c r="K279" s="64"/>
      <c r="L279" s="33">
        <v>20000</v>
      </c>
      <c r="M279" s="33">
        <v>20000</v>
      </c>
      <c r="N279" s="33">
        <v>20000</v>
      </c>
      <c r="O279" s="63">
        <v>25000</v>
      </c>
      <c r="P279" s="64"/>
      <c r="Q279" s="65">
        <v>0</v>
      </c>
      <c r="R279" s="65"/>
      <c r="S279" s="65"/>
      <c r="T279" s="30" t="s">
        <v>718</v>
      </c>
    </row>
    <row r="280" spans="1:20" ht="16.5" customHeight="1" x14ac:dyDescent="0.25">
      <c r="A280" s="30"/>
      <c r="B280" s="30"/>
      <c r="C280" s="32" t="s">
        <v>490</v>
      </c>
      <c r="D280" s="41" t="s">
        <v>160</v>
      </c>
      <c r="E280" s="74" t="s">
        <v>94</v>
      </c>
      <c r="F280" s="74"/>
      <c r="G280" s="74" t="s">
        <v>443</v>
      </c>
      <c r="H280" s="74"/>
      <c r="I280" s="45">
        <v>10167.5</v>
      </c>
      <c r="J280" s="75">
        <v>10000</v>
      </c>
      <c r="K280" s="76"/>
      <c r="L280" s="45">
        <v>11000</v>
      </c>
      <c r="M280" s="45">
        <v>11000</v>
      </c>
      <c r="N280" s="45">
        <v>11000</v>
      </c>
      <c r="O280" s="75">
        <v>18000</v>
      </c>
      <c r="P280" s="76"/>
      <c r="Q280" s="65">
        <v>0</v>
      </c>
      <c r="R280" s="65"/>
      <c r="S280" s="65"/>
      <c r="T280" s="30" t="s">
        <v>680</v>
      </c>
    </row>
    <row r="281" spans="1:20" ht="16.5" customHeight="1" x14ac:dyDescent="0.25">
      <c r="A281" s="30"/>
      <c r="B281" s="30"/>
      <c r="C281" s="32" t="s">
        <v>491</v>
      </c>
      <c r="D281" s="32" t="s">
        <v>212</v>
      </c>
      <c r="E281" s="62" t="s">
        <v>94</v>
      </c>
      <c r="F281" s="62"/>
      <c r="G281" s="62" t="s">
        <v>443</v>
      </c>
      <c r="H281" s="62"/>
      <c r="I281" s="33">
        <v>2960</v>
      </c>
      <c r="J281" s="63">
        <v>1692.44</v>
      </c>
      <c r="K281" s="64"/>
      <c r="L281" s="33">
        <v>5000</v>
      </c>
      <c r="M281" s="33">
        <v>5000</v>
      </c>
      <c r="N281" s="33">
        <v>5000</v>
      </c>
      <c r="O281" s="63">
        <v>5000</v>
      </c>
      <c r="P281" s="64"/>
      <c r="Q281" s="65">
        <v>0</v>
      </c>
      <c r="R281" s="65"/>
      <c r="S281" s="65"/>
      <c r="T281" s="30"/>
    </row>
    <row r="282" spans="1:20" ht="16.5" customHeight="1" x14ac:dyDescent="0.25">
      <c r="A282" s="30"/>
      <c r="B282" s="30"/>
      <c r="C282" s="32" t="s">
        <v>492</v>
      </c>
      <c r="D282" s="32" t="s">
        <v>493</v>
      </c>
      <c r="E282" s="62" t="s">
        <v>94</v>
      </c>
      <c r="F282" s="62"/>
      <c r="G282" s="62" t="s">
        <v>443</v>
      </c>
      <c r="H282" s="62"/>
      <c r="I282" s="33">
        <v>8205</v>
      </c>
      <c r="J282" s="63">
        <v>13695</v>
      </c>
      <c r="K282" s="64"/>
      <c r="L282" s="33">
        <v>15000</v>
      </c>
      <c r="M282" s="33">
        <v>15000</v>
      </c>
      <c r="N282" s="33">
        <v>15000</v>
      </c>
      <c r="O282" s="63">
        <v>17500</v>
      </c>
      <c r="P282" s="64"/>
      <c r="Q282" s="65">
        <v>0</v>
      </c>
      <c r="R282" s="65"/>
      <c r="S282" s="65"/>
      <c r="T282" s="30" t="s">
        <v>719</v>
      </c>
    </row>
    <row r="283" spans="1:20" ht="16.5" customHeight="1" x14ac:dyDescent="0.25">
      <c r="A283" s="30"/>
      <c r="B283" s="30"/>
      <c r="C283" s="32" t="s">
        <v>494</v>
      </c>
      <c r="D283" s="32" t="s">
        <v>495</v>
      </c>
      <c r="E283" s="62" t="s">
        <v>94</v>
      </c>
      <c r="F283" s="62"/>
      <c r="G283" s="62" t="s">
        <v>443</v>
      </c>
      <c r="H283" s="62"/>
      <c r="I283" s="33">
        <v>2347.91</v>
      </c>
      <c r="J283" s="63">
        <v>3302.07</v>
      </c>
      <c r="K283" s="64"/>
      <c r="L283" s="33">
        <v>5500</v>
      </c>
      <c r="M283" s="33">
        <v>5500</v>
      </c>
      <c r="N283" s="33">
        <v>5500</v>
      </c>
      <c r="O283" s="63">
        <v>5500</v>
      </c>
      <c r="P283" s="64"/>
      <c r="Q283" s="65">
        <v>0</v>
      </c>
      <c r="R283" s="65"/>
      <c r="S283" s="65"/>
      <c r="T283" s="30"/>
    </row>
    <row r="284" spans="1:20" ht="16.5" customHeight="1" x14ac:dyDescent="0.25">
      <c r="A284" s="30"/>
      <c r="B284" s="30"/>
      <c r="C284" s="32" t="s">
        <v>496</v>
      </c>
      <c r="D284" s="32" t="s">
        <v>497</v>
      </c>
      <c r="E284" s="62" t="s">
        <v>94</v>
      </c>
      <c r="F284" s="62"/>
      <c r="G284" s="62" t="s">
        <v>443</v>
      </c>
      <c r="H284" s="62"/>
      <c r="I284" s="33">
        <v>0</v>
      </c>
      <c r="J284" s="63">
        <v>990</v>
      </c>
      <c r="K284" s="64"/>
      <c r="L284" s="33">
        <v>0</v>
      </c>
      <c r="M284" s="33">
        <v>0</v>
      </c>
      <c r="N284" s="33">
        <v>0</v>
      </c>
      <c r="O284" s="63">
        <v>0</v>
      </c>
      <c r="P284" s="64"/>
      <c r="Q284" s="65">
        <v>0</v>
      </c>
      <c r="R284" s="65"/>
      <c r="S284" s="65"/>
      <c r="T284" s="30"/>
    </row>
    <row r="285" spans="1:20" ht="16.5" customHeight="1" x14ac:dyDescent="0.25">
      <c r="A285" s="30"/>
      <c r="B285" s="30"/>
      <c r="C285" s="32" t="s">
        <v>498</v>
      </c>
      <c r="D285" s="32" t="s">
        <v>499</v>
      </c>
      <c r="E285" s="62" t="s">
        <v>94</v>
      </c>
      <c r="F285" s="62"/>
      <c r="G285" s="62" t="s">
        <v>443</v>
      </c>
      <c r="H285" s="62"/>
      <c r="I285" s="33">
        <v>8003.4</v>
      </c>
      <c r="J285" s="63">
        <v>11026.79</v>
      </c>
      <c r="K285" s="64"/>
      <c r="L285" s="33">
        <v>11000</v>
      </c>
      <c r="M285" s="33">
        <v>11000</v>
      </c>
      <c r="N285" s="33">
        <v>10000</v>
      </c>
      <c r="O285" s="63">
        <v>13000</v>
      </c>
      <c r="P285" s="64"/>
      <c r="Q285" s="65">
        <v>0</v>
      </c>
      <c r="R285" s="65"/>
      <c r="S285" s="65"/>
      <c r="T285" s="30" t="s">
        <v>674</v>
      </c>
    </row>
    <row r="286" spans="1:20" ht="16.5" customHeight="1" x14ac:dyDescent="0.25">
      <c r="A286" s="30"/>
      <c r="B286" s="30"/>
      <c r="C286" s="32" t="s">
        <v>500</v>
      </c>
      <c r="D286" s="32" t="s">
        <v>176</v>
      </c>
      <c r="E286" s="62" t="s">
        <v>94</v>
      </c>
      <c r="F286" s="62"/>
      <c r="G286" s="62" t="s">
        <v>443</v>
      </c>
      <c r="H286" s="62"/>
      <c r="I286" s="33">
        <v>1561.73</v>
      </c>
      <c r="J286" s="63">
        <v>2020.98</v>
      </c>
      <c r="K286" s="64"/>
      <c r="L286" s="33">
        <v>2500</v>
      </c>
      <c r="M286" s="33">
        <v>2500</v>
      </c>
      <c r="N286" s="33">
        <v>2500</v>
      </c>
      <c r="O286" s="63">
        <v>2500</v>
      </c>
      <c r="P286" s="64"/>
      <c r="Q286" s="65">
        <v>0</v>
      </c>
      <c r="R286" s="65"/>
      <c r="S286" s="65"/>
      <c r="T286" s="30"/>
    </row>
    <row r="287" spans="1:20" ht="16.5" customHeight="1" x14ac:dyDescent="0.25">
      <c r="A287" s="30"/>
      <c r="B287" s="30"/>
      <c r="C287" s="32" t="s">
        <v>501</v>
      </c>
      <c r="D287" s="32" t="s">
        <v>502</v>
      </c>
      <c r="E287" s="62" t="s">
        <v>94</v>
      </c>
      <c r="F287" s="62"/>
      <c r="G287" s="62" t="s">
        <v>443</v>
      </c>
      <c r="H287" s="62"/>
      <c r="I287" s="33">
        <v>6272.04</v>
      </c>
      <c r="J287" s="63">
        <v>8368.9500000000007</v>
      </c>
      <c r="K287" s="64"/>
      <c r="L287" s="33">
        <v>8400</v>
      </c>
      <c r="M287" s="33">
        <v>8400</v>
      </c>
      <c r="N287" s="33">
        <v>9500</v>
      </c>
      <c r="O287" s="63">
        <v>8400</v>
      </c>
      <c r="P287" s="64"/>
      <c r="Q287" s="65">
        <v>0</v>
      </c>
      <c r="R287" s="65"/>
      <c r="S287" s="65"/>
      <c r="T287" s="30"/>
    </row>
    <row r="288" spans="1:20" ht="16.5" customHeight="1" x14ac:dyDescent="0.25">
      <c r="A288" s="30"/>
      <c r="B288" s="30"/>
      <c r="C288" s="32" t="s">
        <v>503</v>
      </c>
      <c r="D288" s="32" t="s">
        <v>504</v>
      </c>
      <c r="E288" s="62" t="s">
        <v>94</v>
      </c>
      <c r="F288" s="62"/>
      <c r="G288" s="62" t="s">
        <v>443</v>
      </c>
      <c r="H288" s="62"/>
      <c r="I288" s="33">
        <v>1512.56</v>
      </c>
      <c r="J288" s="63">
        <v>2598.92</v>
      </c>
      <c r="K288" s="64"/>
      <c r="L288" s="33">
        <v>3000</v>
      </c>
      <c r="M288" s="33">
        <v>3000</v>
      </c>
      <c r="N288" s="33">
        <v>2500</v>
      </c>
      <c r="O288" s="63">
        <v>3000</v>
      </c>
      <c r="P288" s="64"/>
      <c r="Q288" s="65">
        <v>0</v>
      </c>
      <c r="R288" s="65"/>
      <c r="S288" s="65"/>
      <c r="T288" s="30"/>
    </row>
    <row r="289" spans="1:21" ht="16.5" customHeight="1" x14ac:dyDescent="0.25">
      <c r="A289" s="30"/>
      <c r="B289" s="30"/>
      <c r="C289" s="32" t="s">
        <v>505</v>
      </c>
      <c r="D289" s="32" t="s">
        <v>506</v>
      </c>
      <c r="E289" s="62" t="s">
        <v>94</v>
      </c>
      <c r="F289" s="62"/>
      <c r="G289" s="62" t="s">
        <v>443</v>
      </c>
      <c r="H289" s="62"/>
      <c r="I289" s="33">
        <v>1205.3599999999999</v>
      </c>
      <c r="J289" s="63">
        <v>1376.63</v>
      </c>
      <c r="K289" s="64"/>
      <c r="L289" s="33">
        <v>1500</v>
      </c>
      <c r="M289" s="33">
        <v>1500</v>
      </c>
      <c r="N289" s="33">
        <v>2500</v>
      </c>
      <c r="O289" s="63">
        <v>2386</v>
      </c>
      <c r="P289" s="64"/>
      <c r="Q289" s="65">
        <v>0</v>
      </c>
      <c r="R289" s="65"/>
      <c r="S289" s="65"/>
      <c r="T289" s="30"/>
    </row>
    <row r="290" spans="1:21" ht="16.5" customHeight="1" x14ac:dyDescent="0.25">
      <c r="A290" s="30"/>
      <c r="B290" s="30"/>
      <c r="C290" s="32" t="s">
        <v>507</v>
      </c>
      <c r="D290" s="41" t="s">
        <v>732</v>
      </c>
      <c r="E290" s="74" t="s">
        <v>94</v>
      </c>
      <c r="F290" s="74"/>
      <c r="G290" s="74" t="s">
        <v>443</v>
      </c>
      <c r="H290" s="74"/>
      <c r="I290" s="45">
        <v>0</v>
      </c>
      <c r="J290" s="75">
        <v>0</v>
      </c>
      <c r="K290" s="76"/>
      <c r="L290" s="45">
        <v>33000</v>
      </c>
      <c r="M290" s="45">
        <v>33000</v>
      </c>
      <c r="N290" s="45">
        <v>0</v>
      </c>
      <c r="O290" s="75">
        <v>55000</v>
      </c>
      <c r="P290" s="76"/>
      <c r="Q290" s="65">
        <v>0</v>
      </c>
      <c r="R290" s="65"/>
      <c r="S290" s="65"/>
      <c r="T290" s="57" t="s">
        <v>745</v>
      </c>
    </row>
    <row r="291" spans="1:21" ht="16.5" customHeight="1" x14ac:dyDescent="0.25">
      <c r="A291" s="30"/>
      <c r="B291" s="30"/>
      <c r="C291" s="32" t="s">
        <v>508</v>
      </c>
      <c r="D291" s="32" t="s">
        <v>509</v>
      </c>
      <c r="E291" s="62" t="s">
        <v>94</v>
      </c>
      <c r="F291" s="62"/>
      <c r="G291" s="62" t="s">
        <v>443</v>
      </c>
      <c r="H291" s="62"/>
      <c r="I291" s="33">
        <v>1201.26</v>
      </c>
      <c r="J291" s="63">
        <v>1159.99</v>
      </c>
      <c r="K291" s="64"/>
      <c r="L291" s="33">
        <v>500</v>
      </c>
      <c r="M291" s="33">
        <v>500</v>
      </c>
      <c r="N291" s="33">
        <v>1348</v>
      </c>
      <c r="O291" s="63">
        <v>500</v>
      </c>
      <c r="P291" s="64"/>
      <c r="Q291" s="65">
        <v>0</v>
      </c>
      <c r="R291" s="65"/>
      <c r="S291" s="65"/>
      <c r="T291" s="30"/>
    </row>
    <row r="292" spans="1:21" ht="16.5" customHeight="1" x14ac:dyDescent="0.25">
      <c r="A292" s="30"/>
      <c r="B292" s="30"/>
      <c r="C292" s="32" t="s">
        <v>510</v>
      </c>
      <c r="D292" s="32" t="s">
        <v>511</v>
      </c>
      <c r="E292" s="62" t="s">
        <v>94</v>
      </c>
      <c r="F292" s="62"/>
      <c r="G292" s="62" t="s">
        <v>443</v>
      </c>
      <c r="H292" s="62"/>
      <c r="I292" s="33">
        <v>0</v>
      </c>
      <c r="J292" s="63">
        <v>5138.54</v>
      </c>
      <c r="K292" s="64"/>
      <c r="L292" s="33">
        <v>0</v>
      </c>
      <c r="M292" s="33">
        <v>0</v>
      </c>
      <c r="N292" s="33">
        <v>0</v>
      </c>
      <c r="O292" s="63">
        <v>0</v>
      </c>
      <c r="P292" s="64"/>
      <c r="Q292" s="65">
        <v>0</v>
      </c>
      <c r="R292" s="65"/>
      <c r="S292" s="65"/>
      <c r="T292" s="30"/>
    </row>
    <row r="293" spans="1:21" ht="16.5" customHeight="1" x14ac:dyDescent="0.25">
      <c r="A293" s="30"/>
      <c r="B293" s="30"/>
      <c r="C293" s="32"/>
      <c r="D293" s="79" t="s">
        <v>686</v>
      </c>
      <c r="E293" s="80"/>
      <c r="F293" s="80"/>
      <c r="G293" s="80"/>
      <c r="H293" s="81"/>
      <c r="I293" s="39">
        <f>SUM(I267:I292)</f>
        <v>129240.18</v>
      </c>
      <c r="J293" s="77">
        <f>SUM(J267:K292)</f>
        <v>193966.00000000006</v>
      </c>
      <c r="K293" s="78"/>
      <c r="L293" s="40">
        <f>SUM(L267:L292)</f>
        <v>249965</v>
      </c>
      <c r="M293" s="39">
        <f>SUM(M267:M292)</f>
        <v>249965</v>
      </c>
      <c r="N293" s="77">
        <f>SUM(O267:P292)</f>
        <v>296238</v>
      </c>
      <c r="O293" s="82"/>
      <c r="P293" s="78"/>
      <c r="Q293" s="77">
        <f>SUM(Q267:S292)</f>
        <v>0</v>
      </c>
      <c r="R293" s="82"/>
      <c r="S293" s="78"/>
      <c r="T293" s="30"/>
      <c r="U293" s="26"/>
    </row>
    <row r="294" spans="1:21" ht="16.5" customHeight="1" x14ac:dyDescent="0.25">
      <c r="A294" s="30"/>
      <c r="B294" s="30"/>
      <c r="C294" s="32" t="s">
        <v>512</v>
      </c>
      <c r="D294" s="32" t="s">
        <v>513</v>
      </c>
      <c r="E294" s="62" t="s">
        <v>94</v>
      </c>
      <c r="F294" s="62"/>
      <c r="G294" s="62" t="s">
        <v>443</v>
      </c>
      <c r="H294" s="62"/>
      <c r="I294" s="33">
        <v>0</v>
      </c>
      <c r="J294" s="63">
        <v>0</v>
      </c>
      <c r="K294" s="64"/>
      <c r="L294" s="33">
        <v>0</v>
      </c>
      <c r="M294" s="33">
        <v>0</v>
      </c>
      <c r="N294" s="33">
        <v>0</v>
      </c>
      <c r="O294" s="63">
        <v>0</v>
      </c>
      <c r="P294" s="64"/>
      <c r="Q294" s="65">
        <v>0</v>
      </c>
      <c r="R294" s="65"/>
      <c r="S294" s="65"/>
      <c r="T294" s="30"/>
    </row>
    <row r="295" spans="1:21" ht="16.5" customHeight="1" x14ac:dyDescent="0.25">
      <c r="A295" s="30"/>
      <c r="B295" s="30"/>
      <c r="C295" s="32" t="s">
        <v>514</v>
      </c>
      <c r="D295" s="32" t="s">
        <v>515</v>
      </c>
      <c r="E295" s="62" t="s">
        <v>94</v>
      </c>
      <c r="F295" s="62"/>
      <c r="G295" s="62" t="s">
        <v>443</v>
      </c>
      <c r="H295" s="62"/>
      <c r="I295" s="33">
        <v>7482.45</v>
      </c>
      <c r="J295" s="63">
        <v>10343.69</v>
      </c>
      <c r="K295" s="64"/>
      <c r="L295" s="33">
        <v>11000</v>
      </c>
      <c r="M295" s="33">
        <v>11000</v>
      </c>
      <c r="N295" s="33">
        <v>10000</v>
      </c>
      <c r="O295" s="63">
        <v>11750</v>
      </c>
      <c r="P295" s="64"/>
      <c r="Q295" s="65">
        <v>0</v>
      </c>
      <c r="R295" s="65"/>
      <c r="S295" s="65"/>
      <c r="T295" s="30" t="s">
        <v>675</v>
      </c>
    </row>
    <row r="296" spans="1:21" ht="16.5" customHeight="1" x14ac:dyDescent="0.25">
      <c r="A296" s="30"/>
      <c r="B296" s="30"/>
      <c r="C296" s="32" t="s">
        <v>516</v>
      </c>
      <c r="D296" s="32" t="s">
        <v>517</v>
      </c>
      <c r="E296" s="62" t="s">
        <v>94</v>
      </c>
      <c r="F296" s="62"/>
      <c r="G296" s="62" t="s">
        <v>443</v>
      </c>
      <c r="H296" s="62"/>
      <c r="I296" s="33">
        <v>227.07</v>
      </c>
      <c r="J296" s="63">
        <v>10295</v>
      </c>
      <c r="K296" s="64"/>
      <c r="L296" s="33">
        <v>9000</v>
      </c>
      <c r="M296" s="33">
        <v>9000</v>
      </c>
      <c r="N296" s="33">
        <v>9000</v>
      </c>
      <c r="O296" s="63">
        <v>9000</v>
      </c>
      <c r="P296" s="64"/>
      <c r="Q296" s="65">
        <v>0</v>
      </c>
      <c r="R296" s="65"/>
      <c r="S296" s="65"/>
      <c r="T296" s="30"/>
    </row>
    <row r="297" spans="1:21" ht="16.5" customHeight="1" x14ac:dyDescent="0.25">
      <c r="A297" s="30"/>
      <c r="B297" s="30"/>
      <c r="C297" s="32" t="s">
        <v>518</v>
      </c>
      <c r="D297" s="32" t="s">
        <v>102</v>
      </c>
      <c r="E297" s="62" t="s">
        <v>94</v>
      </c>
      <c r="F297" s="62"/>
      <c r="G297" s="62" t="s">
        <v>443</v>
      </c>
      <c r="H297" s="62"/>
      <c r="I297" s="33">
        <v>3000</v>
      </c>
      <c r="J297" s="63">
        <v>2850</v>
      </c>
      <c r="K297" s="64"/>
      <c r="L297" s="33">
        <v>3000</v>
      </c>
      <c r="M297" s="33">
        <v>3000</v>
      </c>
      <c r="N297" s="33">
        <v>3000</v>
      </c>
      <c r="O297" s="63">
        <v>3000</v>
      </c>
      <c r="P297" s="64"/>
      <c r="Q297" s="65">
        <v>0</v>
      </c>
      <c r="R297" s="65"/>
      <c r="S297" s="65"/>
      <c r="T297" s="30"/>
    </row>
    <row r="298" spans="1:21" ht="16.5" customHeight="1" x14ac:dyDescent="0.25">
      <c r="A298" s="30"/>
      <c r="B298" s="30"/>
      <c r="C298" s="32" t="s">
        <v>519</v>
      </c>
      <c r="D298" s="32" t="s">
        <v>520</v>
      </c>
      <c r="E298" s="62" t="s">
        <v>94</v>
      </c>
      <c r="F298" s="62"/>
      <c r="G298" s="62" t="s">
        <v>443</v>
      </c>
      <c r="H298" s="62"/>
      <c r="I298" s="33">
        <v>4426.33</v>
      </c>
      <c r="J298" s="63">
        <v>5941.73</v>
      </c>
      <c r="K298" s="64"/>
      <c r="L298" s="33">
        <v>5500</v>
      </c>
      <c r="M298" s="33">
        <v>5500</v>
      </c>
      <c r="N298" s="33">
        <v>5000</v>
      </c>
      <c r="O298" s="63">
        <v>6000</v>
      </c>
      <c r="P298" s="64"/>
      <c r="Q298" s="65">
        <v>0</v>
      </c>
      <c r="R298" s="65"/>
      <c r="S298" s="65"/>
      <c r="T298" s="30"/>
    </row>
    <row r="299" spans="1:21" ht="16.5" customHeight="1" x14ac:dyDescent="0.25">
      <c r="A299" s="30"/>
      <c r="B299" s="30"/>
      <c r="C299" s="32" t="s">
        <v>521</v>
      </c>
      <c r="D299" s="32" t="s">
        <v>522</v>
      </c>
      <c r="E299" s="62" t="s">
        <v>94</v>
      </c>
      <c r="F299" s="62"/>
      <c r="G299" s="62" t="s">
        <v>443</v>
      </c>
      <c r="H299" s="62"/>
      <c r="I299" s="33">
        <v>0</v>
      </c>
      <c r="J299" s="63">
        <v>169.42</v>
      </c>
      <c r="K299" s="64"/>
      <c r="L299" s="33">
        <v>400</v>
      </c>
      <c r="M299" s="33">
        <v>400</v>
      </c>
      <c r="N299" s="33">
        <v>400</v>
      </c>
      <c r="O299" s="63">
        <v>600</v>
      </c>
      <c r="P299" s="64"/>
      <c r="Q299" s="65">
        <v>0</v>
      </c>
      <c r="R299" s="65"/>
      <c r="S299" s="65"/>
      <c r="T299" s="30" t="s">
        <v>722</v>
      </c>
    </row>
    <row r="300" spans="1:21" ht="16.5" customHeight="1" x14ac:dyDescent="0.25">
      <c r="A300" s="30"/>
      <c r="B300" s="30"/>
      <c r="C300" s="32" t="s">
        <v>523</v>
      </c>
      <c r="D300" s="32" t="s">
        <v>524</v>
      </c>
      <c r="E300" s="62" t="s">
        <v>94</v>
      </c>
      <c r="F300" s="62"/>
      <c r="G300" s="62" t="s">
        <v>443</v>
      </c>
      <c r="H300" s="62"/>
      <c r="I300" s="33">
        <v>0</v>
      </c>
      <c r="J300" s="63">
        <v>0</v>
      </c>
      <c r="K300" s="64"/>
      <c r="L300" s="33">
        <v>0</v>
      </c>
      <c r="M300" s="33">
        <v>0</v>
      </c>
      <c r="N300" s="33">
        <v>0</v>
      </c>
      <c r="O300" s="63">
        <v>0</v>
      </c>
      <c r="P300" s="64"/>
      <c r="Q300" s="65">
        <v>0</v>
      </c>
      <c r="R300" s="65"/>
      <c r="S300" s="65"/>
      <c r="T300" s="30"/>
    </row>
    <row r="301" spans="1:21" ht="16.5" customHeight="1" x14ac:dyDescent="0.25">
      <c r="A301" s="30"/>
      <c r="B301" s="30"/>
      <c r="C301" s="32"/>
      <c r="D301" s="79" t="s">
        <v>686</v>
      </c>
      <c r="E301" s="80"/>
      <c r="F301" s="80"/>
      <c r="G301" s="80"/>
      <c r="H301" s="81"/>
      <c r="I301" s="39">
        <f>SUM(I294:I300)</f>
        <v>15135.85</v>
      </c>
      <c r="J301" s="77">
        <f>SUM(J294:K300)</f>
        <v>29599.84</v>
      </c>
      <c r="K301" s="78"/>
      <c r="L301" s="40">
        <f>SUM(L294:L300)</f>
        <v>28900</v>
      </c>
      <c r="M301" s="39">
        <f>SUM(M294:M300)</f>
        <v>28900</v>
      </c>
      <c r="N301" s="77">
        <f>SUM(O294:P300)</f>
        <v>30350</v>
      </c>
      <c r="O301" s="82"/>
      <c r="P301" s="78"/>
      <c r="Q301" s="77">
        <f>SUM(Q294:S300)</f>
        <v>0</v>
      </c>
      <c r="R301" s="82"/>
      <c r="S301" s="78"/>
      <c r="T301" s="30"/>
      <c r="U301" s="26"/>
    </row>
    <row r="302" spans="1:21" ht="16.5" customHeight="1" x14ac:dyDescent="0.25">
      <c r="A302" s="30"/>
      <c r="B302" s="30"/>
      <c r="C302" s="32" t="s">
        <v>525</v>
      </c>
      <c r="D302" s="32" t="s">
        <v>526</v>
      </c>
      <c r="E302" s="62" t="s">
        <v>94</v>
      </c>
      <c r="F302" s="62"/>
      <c r="G302" s="62" t="s">
        <v>443</v>
      </c>
      <c r="H302" s="62"/>
      <c r="I302" s="33">
        <v>25317.02</v>
      </c>
      <c r="J302" s="63">
        <v>46529.66</v>
      </c>
      <c r="K302" s="64"/>
      <c r="L302" s="18">
        <v>48000</v>
      </c>
      <c r="M302" s="33">
        <v>48000</v>
      </c>
      <c r="N302" s="33">
        <v>44200</v>
      </c>
      <c r="O302" s="63">
        <v>46000</v>
      </c>
      <c r="P302" s="64"/>
      <c r="Q302" s="65">
        <v>0</v>
      </c>
      <c r="R302" s="65"/>
      <c r="S302" s="65"/>
      <c r="T302" s="30"/>
    </row>
    <row r="303" spans="1:21" ht="16.5" customHeight="1" x14ac:dyDescent="0.25">
      <c r="A303" s="30"/>
      <c r="B303" s="30"/>
      <c r="C303" s="46" t="s">
        <v>689</v>
      </c>
      <c r="D303" s="46" t="s">
        <v>672</v>
      </c>
      <c r="E303" s="32"/>
      <c r="F303" s="32"/>
      <c r="G303" s="32"/>
      <c r="H303" s="32"/>
      <c r="I303" s="33"/>
      <c r="J303" s="33"/>
      <c r="K303" s="33"/>
      <c r="L303" s="33">
        <v>0</v>
      </c>
      <c r="M303" s="33">
        <v>0</v>
      </c>
      <c r="N303" s="33"/>
      <c r="O303" s="17"/>
      <c r="P303" s="18">
        <v>7000</v>
      </c>
      <c r="Q303" s="63">
        <v>0</v>
      </c>
      <c r="R303" s="83"/>
      <c r="S303" s="64"/>
      <c r="T303" s="30"/>
    </row>
    <row r="304" spans="1:21" ht="16.5" customHeight="1" x14ac:dyDescent="0.25">
      <c r="A304" s="30"/>
      <c r="B304" s="30"/>
      <c r="C304" s="32" t="s">
        <v>527</v>
      </c>
      <c r="D304" s="32" t="s">
        <v>528</v>
      </c>
      <c r="E304" s="62" t="s">
        <v>94</v>
      </c>
      <c r="F304" s="62"/>
      <c r="G304" s="62" t="s">
        <v>443</v>
      </c>
      <c r="H304" s="62"/>
      <c r="I304" s="33">
        <v>4468.8999999999996</v>
      </c>
      <c r="J304" s="63">
        <v>7642.5</v>
      </c>
      <c r="K304" s="64"/>
      <c r="L304" s="33">
        <v>9100</v>
      </c>
      <c r="M304" s="33">
        <v>9100</v>
      </c>
      <c r="N304" s="33">
        <v>8325</v>
      </c>
      <c r="O304" s="63">
        <v>9600</v>
      </c>
      <c r="P304" s="64"/>
      <c r="Q304" s="65">
        <v>0</v>
      </c>
      <c r="R304" s="65"/>
      <c r="S304" s="65"/>
      <c r="T304" s="30"/>
    </row>
    <row r="305" spans="1:21" ht="16.5" customHeight="1" x14ac:dyDescent="0.25">
      <c r="A305" s="30"/>
      <c r="B305" s="30"/>
      <c r="C305" s="32" t="s">
        <v>529</v>
      </c>
      <c r="D305" s="32" t="s">
        <v>138</v>
      </c>
      <c r="E305" s="62" t="s">
        <v>94</v>
      </c>
      <c r="F305" s="62"/>
      <c r="G305" s="62" t="s">
        <v>443</v>
      </c>
      <c r="H305" s="62"/>
      <c r="I305" s="33">
        <v>256.2</v>
      </c>
      <c r="J305" s="63">
        <v>540</v>
      </c>
      <c r="K305" s="64"/>
      <c r="L305" s="33">
        <v>600</v>
      </c>
      <c r="M305" s="33">
        <v>600</v>
      </c>
      <c r="N305" s="33">
        <v>540</v>
      </c>
      <c r="O305" s="63">
        <v>550</v>
      </c>
      <c r="P305" s="64"/>
      <c r="Q305" s="65">
        <v>0</v>
      </c>
      <c r="R305" s="65"/>
      <c r="S305" s="65"/>
      <c r="T305" s="30"/>
    </row>
    <row r="306" spans="1:21" ht="16.5" customHeight="1" x14ac:dyDescent="0.25">
      <c r="A306" s="30"/>
      <c r="B306" s="30"/>
      <c r="C306" s="32" t="s">
        <v>530</v>
      </c>
      <c r="D306" s="32" t="s">
        <v>531</v>
      </c>
      <c r="E306" s="62" t="s">
        <v>94</v>
      </c>
      <c r="F306" s="62"/>
      <c r="G306" s="62" t="s">
        <v>443</v>
      </c>
      <c r="H306" s="62"/>
      <c r="I306" s="33">
        <v>1936.8</v>
      </c>
      <c r="J306" s="63">
        <v>3555.92</v>
      </c>
      <c r="K306" s="64"/>
      <c r="L306" s="33">
        <v>3800</v>
      </c>
      <c r="M306" s="33">
        <v>3800</v>
      </c>
      <c r="N306" s="33">
        <v>3400</v>
      </c>
      <c r="O306" s="63">
        <v>4000</v>
      </c>
      <c r="P306" s="64"/>
      <c r="Q306" s="65">
        <v>0</v>
      </c>
      <c r="R306" s="65"/>
      <c r="S306" s="65"/>
      <c r="T306" s="30"/>
    </row>
    <row r="307" spans="1:21" ht="16.5" customHeight="1" x14ac:dyDescent="0.25">
      <c r="A307" s="30"/>
      <c r="B307" s="30"/>
      <c r="C307" s="32" t="s">
        <v>532</v>
      </c>
      <c r="D307" s="32" t="s">
        <v>533</v>
      </c>
      <c r="E307" s="62" t="s">
        <v>94</v>
      </c>
      <c r="F307" s="62"/>
      <c r="G307" s="62" t="s">
        <v>443</v>
      </c>
      <c r="H307" s="62"/>
      <c r="I307" s="33">
        <v>2853.46</v>
      </c>
      <c r="J307" s="63">
        <v>5335.56</v>
      </c>
      <c r="K307" s="64"/>
      <c r="L307" s="33">
        <v>5300</v>
      </c>
      <c r="M307" s="33">
        <v>5300</v>
      </c>
      <c r="N307" s="33">
        <v>7200</v>
      </c>
      <c r="O307" s="63">
        <v>5100</v>
      </c>
      <c r="P307" s="64"/>
      <c r="Q307" s="65">
        <v>0</v>
      </c>
      <c r="R307" s="65"/>
      <c r="S307" s="65"/>
      <c r="T307" s="30"/>
    </row>
    <row r="308" spans="1:21" ht="16.5" customHeight="1" x14ac:dyDescent="0.25">
      <c r="A308" s="30"/>
      <c r="B308" s="30"/>
      <c r="C308" s="32" t="s">
        <v>534</v>
      </c>
      <c r="D308" s="32" t="s">
        <v>535</v>
      </c>
      <c r="E308" s="62" t="s">
        <v>94</v>
      </c>
      <c r="F308" s="62"/>
      <c r="G308" s="62" t="s">
        <v>443</v>
      </c>
      <c r="H308" s="62"/>
      <c r="I308" s="33">
        <v>1220.9100000000001</v>
      </c>
      <c r="J308" s="63">
        <v>2729.34</v>
      </c>
      <c r="K308" s="64"/>
      <c r="L308" s="33">
        <v>2600</v>
      </c>
      <c r="M308" s="33">
        <v>2600</v>
      </c>
      <c r="N308" s="33">
        <v>2225</v>
      </c>
      <c r="O308" s="63">
        <v>2300</v>
      </c>
      <c r="P308" s="64"/>
      <c r="Q308" s="65">
        <v>0</v>
      </c>
      <c r="R308" s="65"/>
      <c r="S308" s="65"/>
      <c r="T308" s="30"/>
    </row>
    <row r="309" spans="1:21" ht="16.5" customHeight="1" x14ac:dyDescent="0.25">
      <c r="A309" s="30"/>
      <c r="B309" s="30"/>
      <c r="C309" s="32" t="s">
        <v>536</v>
      </c>
      <c r="D309" s="32" t="s">
        <v>537</v>
      </c>
      <c r="E309" s="62" t="s">
        <v>94</v>
      </c>
      <c r="F309" s="62"/>
      <c r="G309" s="62" t="s">
        <v>443</v>
      </c>
      <c r="H309" s="62"/>
      <c r="I309" s="33">
        <v>128.68</v>
      </c>
      <c r="J309" s="63">
        <v>127.56</v>
      </c>
      <c r="K309" s="64"/>
      <c r="L309" s="33">
        <v>1000</v>
      </c>
      <c r="M309" s="33">
        <v>1000</v>
      </c>
      <c r="N309" s="33">
        <v>2000</v>
      </c>
      <c r="O309" s="63">
        <v>1000</v>
      </c>
      <c r="P309" s="64"/>
      <c r="Q309" s="65">
        <v>0</v>
      </c>
      <c r="R309" s="65"/>
      <c r="S309" s="65"/>
      <c r="T309" s="30"/>
    </row>
    <row r="310" spans="1:21" ht="16.5" customHeight="1" x14ac:dyDescent="0.25">
      <c r="A310" s="30"/>
      <c r="B310" s="30"/>
      <c r="C310" s="32" t="s">
        <v>538</v>
      </c>
      <c r="D310" s="32" t="s">
        <v>539</v>
      </c>
      <c r="E310" s="62" t="s">
        <v>94</v>
      </c>
      <c r="F310" s="62"/>
      <c r="G310" s="62" t="s">
        <v>443</v>
      </c>
      <c r="H310" s="62"/>
      <c r="I310" s="33">
        <v>1600</v>
      </c>
      <c r="J310" s="63">
        <v>2038.4</v>
      </c>
      <c r="K310" s="64"/>
      <c r="L310" s="33">
        <v>2300</v>
      </c>
      <c r="M310" s="33">
        <v>2300</v>
      </c>
      <c r="N310" s="33">
        <v>0</v>
      </c>
      <c r="O310" s="63">
        <v>4800</v>
      </c>
      <c r="P310" s="64"/>
      <c r="Q310" s="65">
        <v>0</v>
      </c>
      <c r="R310" s="65"/>
      <c r="S310" s="65"/>
      <c r="T310" s="30" t="s">
        <v>676</v>
      </c>
    </row>
    <row r="311" spans="1:21" ht="16.5" customHeight="1" x14ac:dyDescent="0.25">
      <c r="A311" s="30"/>
      <c r="B311" s="30"/>
      <c r="C311" s="32" t="s">
        <v>540</v>
      </c>
      <c r="D311" s="32" t="s">
        <v>541</v>
      </c>
      <c r="E311" s="62" t="s">
        <v>94</v>
      </c>
      <c r="F311" s="62"/>
      <c r="G311" s="62" t="s">
        <v>443</v>
      </c>
      <c r="H311" s="62"/>
      <c r="I311" s="33">
        <v>1603.91</v>
      </c>
      <c r="J311" s="63">
        <v>1346.89</v>
      </c>
      <c r="K311" s="64"/>
      <c r="L311" s="33">
        <v>10000</v>
      </c>
      <c r="M311" s="33">
        <v>10000</v>
      </c>
      <c r="N311" s="33">
        <v>8556</v>
      </c>
      <c r="O311" s="63">
        <v>10000</v>
      </c>
      <c r="P311" s="64"/>
      <c r="Q311" s="65">
        <v>0</v>
      </c>
      <c r="R311" s="65"/>
      <c r="S311" s="65"/>
      <c r="T311" s="30"/>
    </row>
    <row r="312" spans="1:21" ht="16.5" customHeight="1" x14ac:dyDescent="0.25">
      <c r="A312" s="30"/>
      <c r="B312" s="30"/>
      <c r="C312" s="32" t="s">
        <v>542</v>
      </c>
      <c r="D312" s="32" t="s">
        <v>543</v>
      </c>
      <c r="E312" s="62" t="s">
        <v>94</v>
      </c>
      <c r="F312" s="62"/>
      <c r="G312" s="62" t="s">
        <v>443</v>
      </c>
      <c r="H312" s="62"/>
      <c r="I312" s="33">
        <v>626.59</v>
      </c>
      <c r="J312" s="63">
        <v>3203.03</v>
      </c>
      <c r="K312" s="64"/>
      <c r="L312" s="33">
        <v>5000</v>
      </c>
      <c r="M312" s="33">
        <v>5000</v>
      </c>
      <c r="N312" s="33">
        <v>5000</v>
      </c>
      <c r="O312" s="63">
        <v>10000</v>
      </c>
      <c r="P312" s="64"/>
      <c r="Q312" s="65">
        <v>0</v>
      </c>
      <c r="R312" s="65"/>
      <c r="S312" s="65"/>
      <c r="T312" s="30" t="s">
        <v>718</v>
      </c>
    </row>
    <row r="313" spans="1:21" ht="16.5" customHeight="1" x14ac:dyDescent="0.25">
      <c r="A313" s="30"/>
      <c r="B313" s="30"/>
      <c r="C313" s="32" t="s">
        <v>544</v>
      </c>
      <c r="D313" s="32" t="s">
        <v>100</v>
      </c>
      <c r="E313" s="62" t="s">
        <v>94</v>
      </c>
      <c r="F313" s="62"/>
      <c r="G313" s="62" t="s">
        <v>443</v>
      </c>
      <c r="H313" s="62"/>
      <c r="I313" s="33">
        <v>1887.58</v>
      </c>
      <c r="J313" s="63">
        <v>3556.47</v>
      </c>
      <c r="K313" s="64"/>
      <c r="L313" s="33">
        <v>2056</v>
      </c>
      <c r="M313" s="33">
        <v>2056</v>
      </c>
      <c r="N313" s="33">
        <v>2850</v>
      </c>
      <c r="O313" s="63">
        <v>2892</v>
      </c>
      <c r="P313" s="64"/>
      <c r="Q313" s="65">
        <v>0</v>
      </c>
      <c r="R313" s="65"/>
      <c r="S313" s="65"/>
      <c r="T313" s="30" t="s">
        <v>723</v>
      </c>
    </row>
    <row r="314" spans="1:21" ht="16.5" customHeight="1" x14ac:dyDescent="0.25">
      <c r="A314" s="30"/>
      <c r="B314" s="30"/>
      <c r="C314" s="32" t="s">
        <v>545</v>
      </c>
      <c r="D314" s="32" t="s">
        <v>546</v>
      </c>
      <c r="E314" s="62" t="s">
        <v>94</v>
      </c>
      <c r="F314" s="62"/>
      <c r="G314" s="62" t="s">
        <v>443</v>
      </c>
      <c r="H314" s="62"/>
      <c r="I314" s="33">
        <v>21888.7</v>
      </c>
      <c r="J314" s="63">
        <v>53282.37</v>
      </c>
      <c r="K314" s="64"/>
      <c r="L314" s="33">
        <v>27500</v>
      </c>
      <c r="M314" s="33">
        <v>27500</v>
      </c>
      <c r="N314" s="33">
        <v>60310.25</v>
      </c>
      <c r="O314" s="63">
        <v>30000</v>
      </c>
      <c r="P314" s="64"/>
      <c r="Q314" s="65">
        <v>0</v>
      </c>
      <c r="R314" s="65"/>
      <c r="S314" s="65"/>
      <c r="T314" s="30" t="s">
        <v>720</v>
      </c>
    </row>
    <row r="315" spans="1:21" ht="16.5" customHeight="1" x14ac:dyDescent="0.25">
      <c r="A315" s="30"/>
      <c r="B315" s="30"/>
      <c r="C315" s="32" t="s">
        <v>547</v>
      </c>
      <c r="D315" s="32" t="s">
        <v>548</v>
      </c>
      <c r="E315" s="62" t="s">
        <v>94</v>
      </c>
      <c r="F315" s="62"/>
      <c r="G315" s="62" t="s">
        <v>443</v>
      </c>
      <c r="H315" s="62"/>
      <c r="I315" s="33">
        <v>26004.75</v>
      </c>
      <c r="J315" s="63">
        <v>21921.65</v>
      </c>
      <c r="K315" s="64"/>
      <c r="L315" s="33">
        <v>30000</v>
      </c>
      <c r="M315" s="33">
        <v>30000</v>
      </c>
      <c r="N315" s="33">
        <v>21000</v>
      </c>
      <c r="O315" s="63">
        <v>32500</v>
      </c>
      <c r="P315" s="64"/>
      <c r="Q315" s="65">
        <v>0</v>
      </c>
      <c r="R315" s="65"/>
      <c r="S315" s="65"/>
      <c r="T315" s="30"/>
    </row>
    <row r="316" spans="1:21" ht="16.5" customHeight="1" x14ac:dyDescent="0.25">
      <c r="A316" s="30"/>
      <c r="B316" s="30"/>
      <c r="C316" s="32" t="s">
        <v>549</v>
      </c>
      <c r="D316" s="32" t="s">
        <v>550</v>
      </c>
      <c r="E316" s="62" t="s">
        <v>94</v>
      </c>
      <c r="F316" s="62"/>
      <c r="G316" s="62" t="s">
        <v>443</v>
      </c>
      <c r="H316" s="62"/>
      <c r="I316" s="33">
        <v>2935.95</v>
      </c>
      <c r="J316" s="63">
        <v>9413.2999999999993</v>
      </c>
      <c r="K316" s="64"/>
      <c r="L316" s="33">
        <v>8000</v>
      </c>
      <c r="M316" s="33">
        <v>8000</v>
      </c>
      <c r="N316" s="33">
        <v>8000</v>
      </c>
      <c r="O316" s="63">
        <v>8000</v>
      </c>
      <c r="P316" s="64"/>
      <c r="Q316" s="65">
        <v>0</v>
      </c>
      <c r="R316" s="65"/>
      <c r="S316" s="65"/>
      <c r="T316" s="30"/>
    </row>
    <row r="317" spans="1:21" ht="16.5" customHeight="1" x14ac:dyDescent="0.25">
      <c r="A317" s="30"/>
      <c r="B317" s="30"/>
      <c r="C317" s="32" t="s">
        <v>551</v>
      </c>
      <c r="D317" s="32" t="s">
        <v>552</v>
      </c>
      <c r="E317" s="62" t="s">
        <v>94</v>
      </c>
      <c r="F317" s="62"/>
      <c r="G317" s="62" t="s">
        <v>443</v>
      </c>
      <c r="H317" s="62"/>
      <c r="I317" s="33">
        <v>0</v>
      </c>
      <c r="J317" s="63">
        <v>0</v>
      </c>
      <c r="K317" s="64"/>
      <c r="L317" s="33">
        <v>0</v>
      </c>
      <c r="M317" s="33">
        <v>0</v>
      </c>
      <c r="N317" s="33">
        <v>0</v>
      </c>
      <c r="O317" s="63">
        <v>0</v>
      </c>
      <c r="P317" s="64"/>
      <c r="Q317" s="65">
        <v>0</v>
      </c>
      <c r="R317" s="65"/>
      <c r="S317" s="65"/>
      <c r="T317" s="30"/>
    </row>
    <row r="318" spans="1:21" ht="16.5" customHeight="1" x14ac:dyDescent="0.25">
      <c r="A318" s="30"/>
      <c r="B318" s="30"/>
      <c r="C318" s="32" t="s">
        <v>553</v>
      </c>
      <c r="D318" s="32" t="s">
        <v>554</v>
      </c>
      <c r="E318" s="62" t="s">
        <v>94</v>
      </c>
      <c r="F318" s="62"/>
      <c r="G318" s="62" t="s">
        <v>443</v>
      </c>
      <c r="H318" s="62"/>
      <c r="I318" s="33">
        <v>0</v>
      </c>
      <c r="J318" s="63">
        <v>0</v>
      </c>
      <c r="K318" s="64"/>
      <c r="L318" s="33">
        <v>0</v>
      </c>
      <c r="M318" s="33">
        <v>0</v>
      </c>
      <c r="N318" s="33">
        <v>0</v>
      </c>
      <c r="O318" s="63">
        <v>0</v>
      </c>
      <c r="P318" s="64"/>
      <c r="Q318" s="65">
        <v>0</v>
      </c>
      <c r="R318" s="65"/>
      <c r="S318" s="65"/>
      <c r="T318" s="30"/>
    </row>
    <row r="319" spans="1:21" ht="16.5" customHeight="1" x14ac:dyDescent="0.25">
      <c r="A319" s="30"/>
      <c r="B319" s="30"/>
      <c r="C319" s="32" t="s">
        <v>555</v>
      </c>
      <c r="D319" s="32" t="s">
        <v>458</v>
      </c>
      <c r="E319" s="62" t="s">
        <v>94</v>
      </c>
      <c r="F319" s="62"/>
      <c r="G319" s="62" t="s">
        <v>443</v>
      </c>
      <c r="H319" s="62"/>
      <c r="I319" s="33">
        <v>56.38</v>
      </c>
      <c r="J319" s="63">
        <v>458.18</v>
      </c>
      <c r="K319" s="64"/>
      <c r="L319" s="33">
        <v>673</v>
      </c>
      <c r="M319" s="33">
        <v>673</v>
      </c>
      <c r="N319" s="33">
        <v>730</v>
      </c>
      <c r="O319" s="63">
        <v>673</v>
      </c>
      <c r="P319" s="64"/>
      <c r="Q319" s="65">
        <v>0</v>
      </c>
      <c r="R319" s="65"/>
      <c r="S319" s="65"/>
      <c r="T319" s="30"/>
    </row>
    <row r="320" spans="1:21" ht="16.5" customHeight="1" x14ac:dyDescent="0.25">
      <c r="A320" s="30"/>
      <c r="B320" s="30"/>
      <c r="C320" s="32"/>
      <c r="D320" s="79" t="s">
        <v>686</v>
      </c>
      <c r="E320" s="80"/>
      <c r="F320" s="80"/>
      <c r="G320" s="80"/>
      <c r="H320" s="81"/>
      <c r="I320" s="39">
        <f>SUM(I302:I319)</f>
        <v>92785.83</v>
      </c>
      <c r="J320" s="77">
        <f>SUM(J302:K319)</f>
        <v>161680.82999999996</v>
      </c>
      <c r="K320" s="78"/>
      <c r="L320" s="40">
        <f>SUM(L302:L319)</f>
        <v>155929</v>
      </c>
      <c r="M320" s="39">
        <f>SUM(M302:M319)</f>
        <v>155929</v>
      </c>
      <c r="N320" s="77">
        <f>SUM(O302:P319)</f>
        <v>174415</v>
      </c>
      <c r="O320" s="82"/>
      <c r="P320" s="78"/>
      <c r="Q320" s="77">
        <f>SUM(Q302:S319)</f>
        <v>0</v>
      </c>
      <c r="R320" s="82"/>
      <c r="S320" s="78"/>
      <c r="T320" s="30"/>
      <c r="U320" s="26"/>
    </row>
    <row r="321" spans="1:20" ht="16.5" customHeight="1" x14ac:dyDescent="0.25">
      <c r="A321" s="30"/>
      <c r="B321" s="30"/>
      <c r="C321" s="32" t="s">
        <v>556</v>
      </c>
      <c r="D321" s="32" t="s">
        <v>557</v>
      </c>
      <c r="E321" s="62" t="s">
        <v>94</v>
      </c>
      <c r="F321" s="62"/>
      <c r="G321" s="62" t="s">
        <v>443</v>
      </c>
      <c r="H321" s="62"/>
      <c r="I321" s="33">
        <v>24931.87</v>
      </c>
      <c r="J321" s="63">
        <v>45155.58</v>
      </c>
      <c r="K321" s="64"/>
      <c r="L321" s="18">
        <v>48000</v>
      </c>
      <c r="M321" s="33">
        <v>48000</v>
      </c>
      <c r="N321" s="33">
        <f>SUM(N338)</f>
        <v>380486</v>
      </c>
      <c r="O321" s="63">
        <v>46000</v>
      </c>
      <c r="P321" s="64"/>
      <c r="Q321" s="65">
        <v>0</v>
      </c>
      <c r="R321" s="65"/>
      <c r="S321" s="65"/>
      <c r="T321" s="30"/>
    </row>
    <row r="322" spans="1:20" ht="16.5" customHeight="1" x14ac:dyDescent="0.25">
      <c r="A322" s="30"/>
      <c r="B322" s="30"/>
      <c r="C322" s="46" t="s">
        <v>690</v>
      </c>
      <c r="D322" s="46" t="s">
        <v>672</v>
      </c>
      <c r="E322" s="32"/>
      <c r="F322" s="32"/>
      <c r="G322" s="32"/>
      <c r="H322" s="32"/>
      <c r="I322" s="33"/>
      <c r="J322" s="33"/>
      <c r="K322" s="33"/>
      <c r="L322" s="33">
        <v>0</v>
      </c>
      <c r="M322" s="33">
        <v>0</v>
      </c>
      <c r="N322" s="33"/>
      <c r="O322" s="17"/>
      <c r="P322" s="18">
        <v>7000</v>
      </c>
      <c r="Q322" s="63">
        <v>0</v>
      </c>
      <c r="R322" s="83"/>
      <c r="S322" s="64"/>
      <c r="T322" s="30"/>
    </row>
    <row r="323" spans="1:20" ht="16.5" customHeight="1" x14ac:dyDescent="0.25">
      <c r="A323" s="30"/>
      <c r="B323" s="30"/>
      <c r="C323" s="32" t="s">
        <v>558</v>
      </c>
      <c r="D323" s="32" t="s">
        <v>136</v>
      </c>
      <c r="E323" s="62" t="s">
        <v>94</v>
      </c>
      <c r="F323" s="62"/>
      <c r="G323" s="62" t="s">
        <v>443</v>
      </c>
      <c r="H323" s="62"/>
      <c r="I323" s="33">
        <v>4468.8999999999996</v>
      </c>
      <c r="J323" s="63">
        <v>7647.75</v>
      </c>
      <c r="K323" s="64"/>
      <c r="L323" s="33">
        <v>9100</v>
      </c>
      <c r="M323" s="33">
        <v>9100</v>
      </c>
      <c r="N323" s="33">
        <v>8325</v>
      </c>
      <c r="O323" s="63">
        <v>9600</v>
      </c>
      <c r="P323" s="64"/>
      <c r="Q323" s="65">
        <v>0</v>
      </c>
      <c r="R323" s="65"/>
      <c r="S323" s="65"/>
      <c r="T323" s="30"/>
    </row>
    <row r="324" spans="1:20" ht="16.5" customHeight="1" x14ac:dyDescent="0.25">
      <c r="A324" s="30"/>
      <c r="B324" s="30"/>
      <c r="C324" s="32" t="s">
        <v>559</v>
      </c>
      <c r="D324" s="32" t="s">
        <v>138</v>
      </c>
      <c r="E324" s="62" t="s">
        <v>94</v>
      </c>
      <c r="F324" s="62"/>
      <c r="G324" s="62" t="s">
        <v>443</v>
      </c>
      <c r="H324" s="62"/>
      <c r="I324" s="33">
        <v>300</v>
      </c>
      <c r="J324" s="63">
        <v>590</v>
      </c>
      <c r="K324" s="64"/>
      <c r="L324" s="33">
        <v>600</v>
      </c>
      <c r="M324" s="33">
        <v>600</v>
      </c>
      <c r="N324" s="33">
        <v>540</v>
      </c>
      <c r="O324" s="63">
        <v>550</v>
      </c>
      <c r="P324" s="64"/>
      <c r="Q324" s="65">
        <v>0</v>
      </c>
      <c r="R324" s="65"/>
      <c r="S324" s="65"/>
      <c r="T324" s="30"/>
    </row>
    <row r="325" spans="1:20" ht="16.5" customHeight="1" x14ac:dyDescent="0.25">
      <c r="A325" s="30"/>
      <c r="B325" s="30"/>
      <c r="C325" s="32" t="s">
        <v>560</v>
      </c>
      <c r="D325" s="32" t="s">
        <v>561</v>
      </c>
      <c r="E325" s="62" t="s">
        <v>94</v>
      </c>
      <c r="F325" s="62"/>
      <c r="G325" s="62" t="s">
        <v>443</v>
      </c>
      <c r="H325" s="62"/>
      <c r="I325" s="33">
        <v>1907.34</v>
      </c>
      <c r="J325" s="63">
        <v>3398.86</v>
      </c>
      <c r="K325" s="64"/>
      <c r="L325" s="33">
        <v>3800</v>
      </c>
      <c r="M325" s="33">
        <v>3800</v>
      </c>
      <c r="N325" s="33">
        <v>3400</v>
      </c>
      <c r="O325" s="63">
        <v>4000</v>
      </c>
      <c r="P325" s="64"/>
      <c r="Q325" s="65">
        <v>0</v>
      </c>
      <c r="R325" s="65"/>
      <c r="S325" s="65"/>
      <c r="T325" s="30"/>
    </row>
    <row r="326" spans="1:20" ht="16.5" customHeight="1" x14ac:dyDescent="0.25">
      <c r="A326" s="30"/>
      <c r="B326" s="30"/>
      <c r="C326" s="32" t="s">
        <v>562</v>
      </c>
      <c r="D326" s="32" t="s">
        <v>563</v>
      </c>
      <c r="E326" s="62" t="s">
        <v>94</v>
      </c>
      <c r="F326" s="62"/>
      <c r="G326" s="62" t="s">
        <v>443</v>
      </c>
      <c r="H326" s="62"/>
      <c r="I326" s="33">
        <v>2809.19</v>
      </c>
      <c r="J326" s="63">
        <v>5098.07</v>
      </c>
      <c r="K326" s="64"/>
      <c r="L326" s="33">
        <v>5300</v>
      </c>
      <c r="M326" s="33">
        <v>5300</v>
      </c>
      <c r="N326" s="33">
        <v>7200</v>
      </c>
      <c r="O326" s="63">
        <v>5100</v>
      </c>
      <c r="P326" s="64"/>
      <c r="Q326" s="65">
        <v>0</v>
      </c>
      <c r="R326" s="65"/>
      <c r="S326" s="65"/>
      <c r="T326" s="30"/>
    </row>
    <row r="327" spans="1:20" ht="16.5" customHeight="1" x14ac:dyDescent="0.25">
      <c r="A327" s="30"/>
      <c r="B327" s="30"/>
      <c r="C327" s="32" t="s">
        <v>564</v>
      </c>
      <c r="D327" s="32" t="s">
        <v>565</v>
      </c>
      <c r="E327" s="62" t="s">
        <v>94</v>
      </c>
      <c r="F327" s="62"/>
      <c r="G327" s="62" t="s">
        <v>443</v>
      </c>
      <c r="H327" s="62"/>
      <c r="I327" s="33">
        <v>1205.71</v>
      </c>
      <c r="J327" s="63">
        <v>1838.97</v>
      </c>
      <c r="K327" s="64"/>
      <c r="L327" s="33">
        <v>2600</v>
      </c>
      <c r="M327" s="33">
        <v>2600</v>
      </c>
      <c r="N327" s="33">
        <v>2225</v>
      </c>
      <c r="O327" s="63">
        <v>2300</v>
      </c>
      <c r="P327" s="64"/>
      <c r="Q327" s="65">
        <v>0</v>
      </c>
      <c r="R327" s="65"/>
      <c r="S327" s="65"/>
      <c r="T327" s="30"/>
    </row>
    <row r="328" spans="1:20" ht="16.5" customHeight="1" x14ac:dyDescent="0.25">
      <c r="A328" s="30"/>
      <c r="B328" s="30"/>
      <c r="C328" s="32" t="s">
        <v>566</v>
      </c>
      <c r="D328" s="32" t="s">
        <v>567</v>
      </c>
      <c r="E328" s="62" t="s">
        <v>94</v>
      </c>
      <c r="F328" s="62"/>
      <c r="G328" s="62" t="s">
        <v>443</v>
      </c>
      <c r="H328" s="62"/>
      <c r="I328" s="33">
        <v>85</v>
      </c>
      <c r="J328" s="63">
        <v>180.16</v>
      </c>
      <c r="K328" s="64"/>
      <c r="L328" s="33">
        <v>2000</v>
      </c>
      <c r="M328" s="33">
        <v>2000</v>
      </c>
      <c r="N328" s="33">
        <v>2000</v>
      </c>
      <c r="O328" s="63">
        <v>2000</v>
      </c>
      <c r="P328" s="64"/>
      <c r="Q328" s="65">
        <v>0</v>
      </c>
      <c r="R328" s="65"/>
      <c r="S328" s="65"/>
      <c r="T328" s="30"/>
    </row>
    <row r="329" spans="1:20" ht="16.5" customHeight="1" x14ac:dyDescent="0.25">
      <c r="A329" s="30"/>
      <c r="B329" s="30"/>
      <c r="C329" s="32" t="s">
        <v>568</v>
      </c>
      <c r="D329" s="41" t="s">
        <v>569</v>
      </c>
      <c r="E329" s="74" t="s">
        <v>94</v>
      </c>
      <c r="F329" s="74"/>
      <c r="G329" s="74" t="s">
        <v>443</v>
      </c>
      <c r="H329" s="74"/>
      <c r="I329" s="45">
        <v>120578.69</v>
      </c>
      <c r="J329" s="75">
        <v>192763</v>
      </c>
      <c r="K329" s="76"/>
      <c r="L329" s="45">
        <v>200000</v>
      </c>
      <c r="M329" s="45">
        <v>200000</v>
      </c>
      <c r="N329" s="45">
        <v>195000</v>
      </c>
      <c r="O329" s="75">
        <v>220000</v>
      </c>
      <c r="P329" s="76"/>
      <c r="Q329" s="65">
        <v>0</v>
      </c>
      <c r="R329" s="65"/>
      <c r="S329" s="65"/>
      <c r="T329" s="30" t="s">
        <v>746</v>
      </c>
    </row>
    <row r="330" spans="1:20" ht="16.5" customHeight="1" x14ac:dyDescent="0.25">
      <c r="A330" s="30"/>
      <c r="B330" s="30"/>
      <c r="C330" s="32" t="s">
        <v>570</v>
      </c>
      <c r="D330" s="32" t="s">
        <v>100</v>
      </c>
      <c r="E330" s="62" t="s">
        <v>94</v>
      </c>
      <c r="F330" s="62"/>
      <c r="G330" s="62" t="s">
        <v>443</v>
      </c>
      <c r="H330" s="62"/>
      <c r="I330" s="33">
        <v>2012.58</v>
      </c>
      <c r="J330" s="63">
        <v>4263.25</v>
      </c>
      <c r="K330" s="64"/>
      <c r="L330" s="33">
        <v>5000</v>
      </c>
      <c r="M330" s="33">
        <v>5000</v>
      </c>
      <c r="N330" s="33">
        <v>5500</v>
      </c>
      <c r="O330" s="63">
        <v>5836</v>
      </c>
      <c r="P330" s="64"/>
      <c r="Q330" s="65">
        <v>0</v>
      </c>
      <c r="R330" s="65"/>
      <c r="S330" s="65"/>
      <c r="T330" s="30" t="s">
        <v>723</v>
      </c>
    </row>
    <row r="331" spans="1:20" ht="16.5" customHeight="1" x14ac:dyDescent="0.25">
      <c r="A331" s="30"/>
      <c r="B331" s="30"/>
      <c r="C331" s="32" t="s">
        <v>571</v>
      </c>
      <c r="D331" s="32" t="s">
        <v>572</v>
      </c>
      <c r="E331" s="62" t="s">
        <v>94</v>
      </c>
      <c r="F331" s="62"/>
      <c r="G331" s="62" t="s">
        <v>443</v>
      </c>
      <c r="H331" s="62"/>
      <c r="I331" s="33">
        <v>8372.6</v>
      </c>
      <c r="J331" s="63">
        <v>9057.31</v>
      </c>
      <c r="K331" s="64"/>
      <c r="L331" s="33">
        <v>20000</v>
      </c>
      <c r="M331" s="33">
        <v>20000</v>
      </c>
      <c r="N331" s="33">
        <v>20000</v>
      </c>
      <c r="O331" s="63">
        <v>25000</v>
      </c>
      <c r="P331" s="64"/>
      <c r="Q331" s="65">
        <v>0</v>
      </c>
      <c r="R331" s="65"/>
      <c r="S331" s="65"/>
      <c r="T331" s="30" t="s">
        <v>718</v>
      </c>
    </row>
    <row r="332" spans="1:20" ht="16.5" customHeight="1" x14ac:dyDescent="0.25">
      <c r="A332" s="30"/>
      <c r="B332" s="30"/>
      <c r="C332" s="32" t="s">
        <v>573</v>
      </c>
      <c r="D332" s="32" t="s">
        <v>574</v>
      </c>
      <c r="E332" s="62" t="s">
        <v>94</v>
      </c>
      <c r="F332" s="62"/>
      <c r="G332" s="62" t="s">
        <v>443</v>
      </c>
      <c r="H332" s="62"/>
      <c r="I332" s="33">
        <v>15294.41</v>
      </c>
      <c r="J332" s="63">
        <v>13275.93</v>
      </c>
      <c r="K332" s="64"/>
      <c r="L332" s="33">
        <v>15000</v>
      </c>
      <c r="M332" s="33">
        <v>15000</v>
      </c>
      <c r="N332" s="33">
        <v>15000</v>
      </c>
      <c r="O332" s="63">
        <v>17500</v>
      </c>
      <c r="P332" s="64"/>
      <c r="Q332" s="65">
        <v>0</v>
      </c>
      <c r="R332" s="65"/>
      <c r="S332" s="65"/>
      <c r="T332" s="30" t="s">
        <v>720</v>
      </c>
    </row>
    <row r="333" spans="1:20" ht="16.5" customHeight="1" x14ac:dyDescent="0.25">
      <c r="A333" s="30"/>
      <c r="B333" s="30"/>
      <c r="C333" s="32" t="s">
        <v>575</v>
      </c>
      <c r="D333" s="32" t="s">
        <v>731</v>
      </c>
      <c r="E333" s="62" t="s">
        <v>94</v>
      </c>
      <c r="F333" s="62"/>
      <c r="G333" s="62" t="s">
        <v>443</v>
      </c>
      <c r="H333" s="62"/>
      <c r="I333" s="33">
        <v>0</v>
      </c>
      <c r="J333" s="63">
        <v>0</v>
      </c>
      <c r="K333" s="64"/>
      <c r="L333" s="33">
        <v>32500</v>
      </c>
      <c r="M333" s="33">
        <v>32500</v>
      </c>
      <c r="N333" s="33">
        <v>32500</v>
      </c>
      <c r="O333" s="63">
        <v>32500</v>
      </c>
      <c r="P333" s="64"/>
      <c r="Q333" s="65">
        <v>0</v>
      </c>
      <c r="R333" s="65"/>
      <c r="S333" s="65"/>
      <c r="T333" s="30" t="s">
        <v>677</v>
      </c>
    </row>
    <row r="334" spans="1:20" ht="16.5" customHeight="1" x14ac:dyDescent="0.25">
      <c r="A334" s="30"/>
      <c r="B334" s="30"/>
      <c r="C334" s="32" t="s">
        <v>576</v>
      </c>
      <c r="D334" s="32" t="s">
        <v>577</v>
      </c>
      <c r="E334" s="62" t="s">
        <v>94</v>
      </c>
      <c r="F334" s="62"/>
      <c r="G334" s="62" t="s">
        <v>443</v>
      </c>
      <c r="H334" s="62"/>
      <c r="I334" s="33">
        <v>2282.54</v>
      </c>
      <c r="J334" s="63">
        <v>3097.07</v>
      </c>
      <c r="K334" s="64"/>
      <c r="L334" s="33">
        <v>2500</v>
      </c>
      <c r="M334" s="33">
        <v>2500</v>
      </c>
      <c r="N334" s="33">
        <v>2500</v>
      </c>
      <c r="O334" s="63">
        <v>2500</v>
      </c>
      <c r="P334" s="64"/>
      <c r="Q334" s="65">
        <v>0</v>
      </c>
      <c r="R334" s="65"/>
      <c r="S334" s="65"/>
      <c r="T334" s="30"/>
    </row>
    <row r="335" spans="1:20" ht="16.5" customHeight="1" x14ac:dyDescent="0.25">
      <c r="A335" s="30"/>
      <c r="B335" s="30"/>
      <c r="C335" s="32" t="s">
        <v>578</v>
      </c>
      <c r="D335" s="32" t="s">
        <v>579</v>
      </c>
      <c r="E335" s="62" t="s">
        <v>94</v>
      </c>
      <c r="F335" s="62"/>
      <c r="G335" s="62" t="s">
        <v>443</v>
      </c>
      <c r="H335" s="62"/>
      <c r="I335" s="33">
        <v>0</v>
      </c>
      <c r="J335" s="63">
        <v>0</v>
      </c>
      <c r="K335" s="64"/>
      <c r="L335" s="33">
        <v>0</v>
      </c>
      <c r="M335" s="33">
        <v>0</v>
      </c>
      <c r="N335" s="33">
        <v>0</v>
      </c>
      <c r="O335" s="63">
        <v>0</v>
      </c>
      <c r="P335" s="64"/>
      <c r="Q335" s="65">
        <v>0</v>
      </c>
      <c r="R335" s="65"/>
      <c r="S335" s="65"/>
      <c r="T335" s="30"/>
    </row>
    <row r="336" spans="1:20" ht="16.5" customHeight="1" x14ac:dyDescent="0.25">
      <c r="A336" s="30"/>
      <c r="B336" s="30"/>
      <c r="C336" s="32" t="s">
        <v>580</v>
      </c>
      <c r="D336" s="32" t="s">
        <v>581</v>
      </c>
      <c r="E336" s="62" t="s">
        <v>94</v>
      </c>
      <c r="F336" s="62"/>
      <c r="G336" s="62" t="s">
        <v>443</v>
      </c>
      <c r="H336" s="62"/>
      <c r="I336" s="33">
        <v>0</v>
      </c>
      <c r="J336" s="63">
        <v>0</v>
      </c>
      <c r="K336" s="64"/>
      <c r="L336" s="18">
        <v>0</v>
      </c>
      <c r="M336" s="33">
        <v>48418.47</v>
      </c>
      <c r="N336" s="33">
        <v>0</v>
      </c>
      <c r="O336" s="63">
        <v>0</v>
      </c>
      <c r="P336" s="64"/>
      <c r="Q336" s="65">
        <v>0</v>
      </c>
      <c r="R336" s="65"/>
      <c r="S336" s="65"/>
      <c r="T336" s="30"/>
    </row>
    <row r="337" spans="1:21" ht="16.5" customHeight="1" x14ac:dyDescent="0.25">
      <c r="A337" s="30"/>
      <c r="B337" s="30"/>
      <c r="C337" s="32" t="s">
        <v>582</v>
      </c>
      <c r="D337" s="32" t="s">
        <v>583</v>
      </c>
      <c r="E337" s="62" t="s">
        <v>94</v>
      </c>
      <c r="F337" s="62"/>
      <c r="G337" s="62" t="s">
        <v>443</v>
      </c>
      <c r="H337" s="62"/>
      <c r="I337" s="33">
        <v>0</v>
      </c>
      <c r="J337" s="63">
        <v>136.18</v>
      </c>
      <c r="K337" s="64"/>
      <c r="L337" s="18">
        <v>600</v>
      </c>
      <c r="M337" s="33">
        <v>600</v>
      </c>
      <c r="N337" s="33">
        <v>980</v>
      </c>
      <c r="O337" s="63">
        <v>600</v>
      </c>
      <c r="P337" s="64"/>
      <c r="Q337" s="65">
        <v>0</v>
      </c>
      <c r="R337" s="65"/>
      <c r="S337" s="65"/>
      <c r="T337" s="30"/>
    </row>
    <row r="338" spans="1:21" ht="16.5" customHeight="1" x14ac:dyDescent="0.25">
      <c r="A338" s="30"/>
      <c r="B338" s="30"/>
      <c r="C338" s="32"/>
      <c r="D338" s="79" t="s">
        <v>686</v>
      </c>
      <c r="E338" s="80"/>
      <c r="F338" s="80"/>
      <c r="G338" s="80"/>
      <c r="H338" s="81"/>
      <c r="I338" s="39">
        <f>SUM(I321:I337)</f>
        <v>184248.83000000002</v>
      </c>
      <c r="J338" s="77">
        <f>SUM(J321:K337)</f>
        <v>286502.13</v>
      </c>
      <c r="K338" s="78"/>
      <c r="L338" s="40">
        <f>SUM(L321:L337)</f>
        <v>347000</v>
      </c>
      <c r="M338" s="39">
        <f>SUM(M321:M337)</f>
        <v>395418.47</v>
      </c>
      <c r="N338" s="77">
        <f>SUM(O321:P337)</f>
        <v>380486</v>
      </c>
      <c r="O338" s="82"/>
      <c r="P338" s="78"/>
      <c r="Q338" s="77">
        <f>SUM(Q321:S337)</f>
        <v>0</v>
      </c>
      <c r="R338" s="82"/>
      <c r="S338" s="78"/>
      <c r="T338" s="30"/>
      <c r="U338" s="26"/>
    </row>
    <row r="339" spans="1:21" ht="16.5" customHeight="1" x14ac:dyDescent="0.25">
      <c r="A339" s="30"/>
      <c r="B339" s="30"/>
      <c r="C339" s="32" t="s">
        <v>584</v>
      </c>
      <c r="D339" s="32" t="s">
        <v>585</v>
      </c>
      <c r="E339" s="62" t="s">
        <v>94</v>
      </c>
      <c r="F339" s="62"/>
      <c r="G339" s="62" t="s">
        <v>443</v>
      </c>
      <c r="H339" s="62"/>
      <c r="I339" s="33">
        <v>250</v>
      </c>
      <c r="J339" s="63">
        <v>250</v>
      </c>
      <c r="K339" s="64"/>
      <c r="L339" s="33">
        <v>250</v>
      </c>
      <c r="M339" s="33">
        <v>250</v>
      </c>
      <c r="N339" s="33">
        <v>250</v>
      </c>
      <c r="O339" s="63">
        <v>250</v>
      </c>
      <c r="P339" s="64"/>
      <c r="Q339" s="65">
        <v>0</v>
      </c>
      <c r="R339" s="65"/>
      <c r="S339" s="65"/>
      <c r="T339" s="30"/>
    </row>
    <row r="340" spans="1:21" ht="16.5" customHeight="1" x14ac:dyDescent="0.25">
      <c r="A340" s="30"/>
      <c r="B340" s="30"/>
      <c r="C340" s="32" t="s">
        <v>586</v>
      </c>
      <c r="D340" s="32" t="s">
        <v>134</v>
      </c>
      <c r="E340" s="62" t="s">
        <v>94</v>
      </c>
      <c r="F340" s="62"/>
      <c r="G340" s="62" t="s">
        <v>443</v>
      </c>
      <c r="H340" s="62"/>
      <c r="I340" s="33">
        <v>0</v>
      </c>
      <c r="J340" s="63">
        <v>500</v>
      </c>
      <c r="K340" s="64"/>
      <c r="L340" s="33">
        <v>0</v>
      </c>
      <c r="M340" s="33">
        <v>0</v>
      </c>
      <c r="N340" s="33">
        <v>500</v>
      </c>
      <c r="O340" s="63">
        <v>0</v>
      </c>
      <c r="P340" s="64"/>
      <c r="Q340" s="65">
        <v>0</v>
      </c>
      <c r="R340" s="65"/>
      <c r="S340" s="65"/>
      <c r="T340" s="30"/>
    </row>
    <row r="341" spans="1:21" ht="16.5" customHeight="1" x14ac:dyDescent="0.25">
      <c r="A341" s="30"/>
      <c r="B341" s="30"/>
      <c r="C341" s="32" t="s">
        <v>587</v>
      </c>
      <c r="D341" s="32" t="s">
        <v>588</v>
      </c>
      <c r="E341" s="62" t="s">
        <v>94</v>
      </c>
      <c r="F341" s="62"/>
      <c r="G341" s="62" t="s">
        <v>443</v>
      </c>
      <c r="H341" s="62"/>
      <c r="I341" s="33">
        <v>43560.9</v>
      </c>
      <c r="J341" s="63">
        <v>68692</v>
      </c>
      <c r="K341" s="64"/>
      <c r="L341" s="33">
        <v>71200</v>
      </c>
      <c r="M341" s="33">
        <v>71200</v>
      </c>
      <c r="N341" s="33">
        <v>67683</v>
      </c>
      <c r="O341" s="63">
        <v>74763</v>
      </c>
      <c r="P341" s="64"/>
      <c r="Q341" s="65">
        <v>0</v>
      </c>
      <c r="R341" s="65"/>
      <c r="S341" s="65"/>
      <c r="T341" s="30"/>
    </row>
    <row r="342" spans="1:21" ht="16.5" customHeight="1" x14ac:dyDescent="0.25">
      <c r="A342" s="30"/>
      <c r="B342" s="30"/>
      <c r="C342" s="32" t="s">
        <v>589</v>
      </c>
      <c r="D342" s="32" t="s">
        <v>590</v>
      </c>
      <c r="E342" s="62" t="s">
        <v>94</v>
      </c>
      <c r="F342" s="62"/>
      <c r="G342" s="62" t="s">
        <v>443</v>
      </c>
      <c r="H342" s="62"/>
      <c r="I342" s="33">
        <v>11004.84</v>
      </c>
      <c r="J342" s="63">
        <v>32508.83</v>
      </c>
      <c r="K342" s="64"/>
      <c r="L342" s="33">
        <v>30000</v>
      </c>
      <c r="M342" s="33">
        <v>30000</v>
      </c>
      <c r="N342" s="33">
        <v>24000</v>
      </c>
      <c r="O342" s="63">
        <v>30000</v>
      </c>
      <c r="P342" s="64"/>
      <c r="Q342" s="65">
        <v>0</v>
      </c>
      <c r="R342" s="65"/>
      <c r="S342" s="65"/>
      <c r="T342" s="30"/>
    </row>
    <row r="343" spans="1:21" ht="16.5" customHeight="1" x14ac:dyDescent="0.25">
      <c r="A343" s="30"/>
      <c r="B343" s="30"/>
      <c r="C343" s="32" t="s">
        <v>591</v>
      </c>
      <c r="D343" s="32" t="s">
        <v>592</v>
      </c>
      <c r="E343" s="62" t="s">
        <v>94</v>
      </c>
      <c r="F343" s="62"/>
      <c r="G343" s="62" t="s">
        <v>443</v>
      </c>
      <c r="H343" s="62"/>
      <c r="I343" s="33">
        <v>4430</v>
      </c>
      <c r="J343" s="63">
        <v>6999.04</v>
      </c>
      <c r="K343" s="64"/>
      <c r="L343" s="33">
        <v>8100</v>
      </c>
      <c r="M343" s="33">
        <v>8100</v>
      </c>
      <c r="N343" s="33">
        <v>7425</v>
      </c>
      <c r="O343" s="63">
        <v>8500</v>
      </c>
      <c r="P343" s="64"/>
      <c r="Q343" s="65">
        <v>0</v>
      </c>
      <c r="R343" s="65"/>
      <c r="S343" s="65"/>
      <c r="T343" s="30"/>
    </row>
    <row r="344" spans="1:21" ht="16.5" customHeight="1" x14ac:dyDescent="0.25">
      <c r="A344" s="30"/>
      <c r="B344" s="30"/>
      <c r="C344" s="32" t="s">
        <v>593</v>
      </c>
      <c r="D344" s="32" t="s">
        <v>594</v>
      </c>
      <c r="E344" s="62" t="s">
        <v>94</v>
      </c>
      <c r="F344" s="62"/>
      <c r="G344" s="62" t="s">
        <v>443</v>
      </c>
      <c r="H344" s="62"/>
      <c r="I344" s="33">
        <v>237.54</v>
      </c>
      <c r="J344" s="63">
        <v>554.26</v>
      </c>
      <c r="K344" s="64"/>
      <c r="L344" s="33">
        <v>475</v>
      </c>
      <c r="M344" s="33">
        <v>475</v>
      </c>
      <c r="N344" s="33">
        <v>475</v>
      </c>
      <c r="O344" s="63">
        <v>475</v>
      </c>
      <c r="P344" s="64"/>
      <c r="Q344" s="65">
        <v>0</v>
      </c>
      <c r="R344" s="65"/>
      <c r="S344" s="65"/>
      <c r="T344" s="30"/>
    </row>
    <row r="345" spans="1:21" ht="16.5" customHeight="1" x14ac:dyDescent="0.25">
      <c r="A345" s="30"/>
      <c r="B345" s="30"/>
      <c r="C345" s="32" t="s">
        <v>595</v>
      </c>
      <c r="D345" s="32" t="s">
        <v>596</v>
      </c>
      <c r="E345" s="62" t="s">
        <v>94</v>
      </c>
      <c r="F345" s="62"/>
      <c r="G345" s="62" t="s">
        <v>443</v>
      </c>
      <c r="H345" s="62"/>
      <c r="I345" s="33">
        <v>4193.26</v>
      </c>
      <c r="J345" s="63">
        <v>7799.12</v>
      </c>
      <c r="K345" s="64"/>
      <c r="L345" s="33">
        <v>7700</v>
      </c>
      <c r="M345" s="33">
        <v>7700</v>
      </c>
      <c r="N345" s="33">
        <v>7130</v>
      </c>
      <c r="O345" s="63">
        <v>8015</v>
      </c>
      <c r="P345" s="64"/>
      <c r="Q345" s="65">
        <v>0</v>
      </c>
      <c r="R345" s="65"/>
      <c r="S345" s="65"/>
      <c r="T345" s="30"/>
    </row>
    <row r="346" spans="1:21" ht="16.5" customHeight="1" x14ac:dyDescent="0.25">
      <c r="A346" s="30"/>
      <c r="B346" s="30"/>
      <c r="C346" s="32" t="s">
        <v>597</v>
      </c>
      <c r="D346" s="32" t="s">
        <v>598</v>
      </c>
      <c r="E346" s="62" t="s">
        <v>94</v>
      </c>
      <c r="F346" s="62"/>
      <c r="G346" s="62" t="s">
        <v>443</v>
      </c>
      <c r="H346" s="62"/>
      <c r="I346" s="33">
        <v>4940.8500000000004</v>
      </c>
      <c r="J346" s="63">
        <v>7959.14</v>
      </c>
      <c r="K346" s="64"/>
      <c r="L346" s="33">
        <v>8100</v>
      </c>
      <c r="M346" s="33">
        <v>8100</v>
      </c>
      <c r="N346" s="33">
        <v>11030</v>
      </c>
      <c r="O346" s="63">
        <v>8500</v>
      </c>
      <c r="P346" s="64"/>
      <c r="Q346" s="65">
        <v>0</v>
      </c>
      <c r="R346" s="65"/>
      <c r="S346" s="65"/>
      <c r="T346" s="30"/>
    </row>
    <row r="347" spans="1:21" ht="16.5" customHeight="1" x14ac:dyDescent="0.25">
      <c r="A347" s="30"/>
      <c r="B347" s="30"/>
      <c r="C347" s="32" t="s">
        <v>599</v>
      </c>
      <c r="D347" s="32" t="s">
        <v>600</v>
      </c>
      <c r="E347" s="62" t="s">
        <v>94</v>
      </c>
      <c r="F347" s="62"/>
      <c r="G347" s="62" t="s">
        <v>443</v>
      </c>
      <c r="H347" s="62"/>
      <c r="I347" s="33">
        <v>2178.08</v>
      </c>
      <c r="J347" s="63">
        <v>3472.1</v>
      </c>
      <c r="K347" s="64"/>
      <c r="L347" s="33">
        <v>3600</v>
      </c>
      <c r="M347" s="33">
        <v>3600</v>
      </c>
      <c r="N347" s="33">
        <v>3460</v>
      </c>
      <c r="O347" s="63">
        <v>3800</v>
      </c>
      <c r="P347" s="64"/>
      <c r="Q347" s="65">
        <v>0</v>
      </c>
      <c r="R347" s="65"/>
      <c r="S347" s="65"/>
      <c r="T347" s="30"/>
    </row>
    <row r="348" spans="1:21" ht="16.5" customHeight="1" x14ac:dyDescent="0.25">
      <c r="A348" s="30"/>
      <c r="B348" s="30"/>
      <c r="C348" s="32" t="s">
        <v>601</v>
      </c>
      <c r="D348" s="32" t="s">
        <v>602</v>
      </c>
      <c r="E348" s="62" t="s">
        <v>94</v>
      </c>
      <c r="F348" s="62"/>
      <c r="G348" s="62" t="s">
        <v>443</v>
      </c>
      <c r="H348" s="62"/>
      <c r="I348" s="33">
        <v>3947</v>
      </c>
      <c r="J348" s="63">
        <v>4637</v>
      </c>
      <c r="K348" s="64"/>
      <c r="L348" s="33">
        <v>4100</v>
      </c>
      <c r="M348" s="33">
        <v>4100</v>
      </c>
      <c r="N348" s="33">
        <v>2000</v>
      </c>
      <c r="O348" s="63">
        <v>5250</v>
      </c>
      <c r="P348" s="64"/>
      <c r="Q348" s="65">
        <v>0</v>
      </c>
      <c r="R348" s="65"/>
      <c r="S348" s="65"/>
      <c r="T348" s="30" t="s">
        <v>691</v>
      </c>
    </row>
    <row r="349" spans="1:21" ht="16.5" customHeight="1" x14ac:dyDescent="0.25">
      <c r="A349" s="30"/>
      <c r="B349" s="30"/>
      <c r="C349" s="32" t="s">
        <v>603</v>
      </c>
      <c r="D349" s="32" t="s">
        <v>604</v>
      </c>
      <c r="E349" s="62" t="s">
        <v>94</v>
      </c>
      <c r="F349" s="62"/>
      <c r="G349" s="62" t="s">
        <v>443</v>
      </c>
      <c r="H349" s="62"/>
      <c r="I349" s="33">
        <v>0</v>
      </c>
      <c r="J349" s="63">
        <v>375</v>
      </c>
      <c r="K349" s="64"/>
      <c r="L349" s="33">
        <v>500</v>
      </c>
      <c r="M349" s="33">
        <v>500</v>
      </c>
      <c r="N349" s="33">
        <v>500</v>
      </c>
      <c r="O349" s="63">
        <v>500</v>
      </c>
      <c r="P349" s="64"/>
      <c r="Q349" s="65">
        <v>0</v>
      </c>
      <c r="R349" s="65"/>
      <c r="S349" s="65"/>
      <c r="T349" s="30"/>
    </row>
    <row r="350" spans="1:21" ht="16.5" customHeight="1" x14ac:dyDescent="0.25">
      <c r="A350" s="30"/>
      <c r="B350" s="30"/>
      <c r="C350" s="32" t="s">
        <v>605</v>
      </c>
      <c r="D350" s="32" t="s">
        <v>606</v>
      </c>
      <c r="E350" s="62" t="s">
        <v>94</v>
      </c>
      <c r="F350" s="62"/>
      <c r="G350" s="62" t="s">
        <v>443</v>
      </c>
      <c r="H350" s="62"/>
      <c r="I350" s="33">
        <v>1396.1</v>
      </c>
      <c r="J350" s="63">
        <v>1413.45</v>
      </c>
      <c r="K350" s="64"/>
      <c r="L350" s="33">
        <v>2890</v>
      </c>
      <c r="M350" s="33">
        <v>2890</v>
      </c>
      <c r="N350" s="33">
        <v>2890</v>
      </c>
      <c r="O350" s="63">
        <v>3000</v>
      </c>
      <c r="P350" s="64"/>
      <c r="Q350" s="65">
        <v>0</v>
      </c>
      <c r="R350" s="65"/>
      <c r="S350" s="65"/>
      <c r="T350" s="30"/>
    </row>
    <row r="351" spans="1:21" ht="16.5" customHeight="1" x14ac:dyDescent="0.25">
      <c r="A351" s="30"/>
      <c r="B351" s="30"/>
      <c r="C351" s="32" t="s">
        <v>607</v>
      </c>
      <c r="D351" s="32" t="s">
        <v>608</v>
      </c>
      <c r="E351" s="62" t="s">
        <v>94</v>
      </c>
      <c r="F351" s="62"/>
      <c r="G351" s="62" t="s">
        <v>443</v>
      </c>
      <c r="H351" s="62"/>
      <c r="I351" s="33">
        <v>31563.61</v>
      </c>
      <c r="J351" s="63">
        <v>31037.31</v>
      </c>
      <c r="K351" s="64"/>
      <c r="L351" s="33">
        <v>32000</v>
      </c>
      <c r="M351" s="33">
        <v>32000</v>
      </c>
      <c r="N351" s="33">
        <v>30450</v>
      </c>
      <c r="O351" s="63">
        <v>33250</v>
      </c>
      <c r="P351" s="64"/>
      <c r="Q351" s="65">
        <v>0</v>
      </c>
      <c r="R351" s="65"/>
      <c r="S351" s="65"/>
      <c r="T351" s="30" t="s">
        <v>678</v>
      </c>
    </row>
    <row r="352" spans="1:21" ht="16.5" customHeight="1" x14ac:dyDescent="0.25">
      <c r="A352" s="30"/>
      <c r="B352" s="30"/>
      <c r="C352" s="32" t="s">
        <v>609</v>
      </c>
      <c r="D352" s="32" t="s">
        <v>610</v>
      </c>
      <c r="E352" s="62" t="s">
        <v>94</v>
      </c>
      <c r="F352" s="62"/>
      <c r="G352" s="62" t="s">
        <v>443</v>
      </c>
      <c r="H352" s="62"/>
      <c r="I352" s="33">
        <v>25842.54</v>
      </c>
      <c r="J352" s="63">
        <v>37424.65</v>
      </c>
      <c r="K352" s="64"/>
      <c r="L352" s="33">
        <v>42000</v>
      </c>
      <c r="M352" s="33">
        <v>42000</v>
      </c>
      <c r="N352" s="33">
        <v>42000</v>
      </c>
      <c r="O352" s="63">
        <v>42000</v>
      </c>
      <c r="P352" s="64"/>
      <c r="Q352" s="65">
        <v>0</v>
      </c>
      <c r="R352" s="65"/>
      <c r="S352" s="65"/>
      <c r="T352" s="30"/>
    </row>
    <row r="353" spans="1:21" ht="16.5" customHeight="1" x14ac:dyDescent="0.25">
      <c r="A353" s="30"/>
      <c r="B353" s="30"/>
      <c r="C353" s="32" t="s">
        <v>611</v>
      </c>
      <c r="D353" s="32" t="s">
        <v>612</v>
      </c>
      <c r="E353" s="62" t="s">
        <v>94</v>
      </c>
      <c r="F353" s="62"/>
      <c r="G353" s="62" t="s">
        <v>443</v>
      </c>
      <c r="H353" s="62"/>
      <c r="I353" s="33">
        <v>3553</v>
      </c>
      <c r="J353" s="63">
        <v>83.5</v>
      </c>
      <c r="K353" s="64"/>
      <c r="L353" s="33">
        <v>2000</v>
      </c>
      <c r="M353" s="33">
        <v>2000</v>
      </c>
      <c r="N353" s="33">
        <v>2000</v>
      </c>
      <c r="O353" s="63">
        <v>2000</v>
      </c>
      <c r="P353" s="64"/>
      <c r="Q353" s="65">
        <v>0</v>
      </c>
      <c r="R353" s="65"/>
      <c r="S353" s="65"/>
      <c r="T353" s="30"/>
    </row>
    <row r="354" spans="1:21" ht="16.5" customHeight="1" x14ac:dyDescent="0.25">
      <c r="A354" s="30"/>
      <c r="B354" s="30"/>
      <c r="C354" s="32" t="s">
        <v>613</v>
      </c>
      <c r="D354" s="32" t="s">
        <v>614</v>
      </c>
      <c r="E354" s="62" t="s">
        <v>94</v>
      </c>
      <c r="F354" s="62"/>
      <c r="G354" s="62" t="s">
        <v>443</v>
      </c>
      <c r="H354" s="62"/>
      <c r="I354" s="33">
        <v>293.63</v>
      </c>
      <c r="J354" s="63">
        <v>613.05999999999995</v>
      </c>
      <c r="K354" s="64"/>
      <c r="L354" s="33">
        <v>800</v>
      </c>
      <c r="M354" s="33">
        <v>800</v>
      </c>
      <c r="N354" s="33">
        <v>400</v>
      </c>
      <c r="O354" s="63">
        <v>800</v>
      </c>
      <c r="P354" s="64"/>
      <c r="Q354" s="65">
        <v>0</v>
      </c>
      <c r="R354" s="65"/>
      <c r="S354" s="65"/>
      <c r="T354" s="30"/>
    </row>
    <row r="355" spans="1:21" ht="16.5" customHeight="1" x14ac:dyDescent="0.25">
      <c r="A355" s="30"/>
      <c r="B355" s="30"/>
      <c r="C355" s="32" t="s">
        <v>615</v>
      </c>
      <c r="D355" s="41" t="s">
        <v>616</v>
      </c>
      <c r="E355" s="74" t="s">
        <v>94</v>
      </c>
      <c r="F355" s="74"/>
      <c r="G355" s="74" t="s">
        <v>443</v>
      </c>
      <c r="H355" s="74"/>
      <c r="I355" s="45">
        <v>29048.3</v>
      </c>
      <c r="J355" s="75">
        <v>52168.37</v>
      </c>
      <c r="K355" s="76"/>
      <c r="L355" s="61">
        <v>20000</v>
      </c>
      <c r="M355" s="45">
        <v>298267.57</v>
      </c>
      <c r="N355" s="45">
        <v>119634.71</v>
      </c>
      <c r="O355" s="75">
        <v>32500</v>
      </c>
      <c r="P355" s="76"/>
      <c r="Q355" s="65">
        <v>0</v>
      </c>
      <c r="R355" s="65"/>
      <c r="S355" s="65"/>
      <c r="T355" s="30" t="s">
        <v>734</v>
      </c>
    </row>
    <row r="356" spans="1:21" ht="16.5" customHeight="1" x14ac:dyDescent="0.25">
      <c r="A356" s="30"/>
      <c r="B356" s="30"/>
      <c r="C356" s="32" t="s">
        <v>617</v>
      </c>
      <c r="D356" s="32" t="s">
        <v>618</v>
      </c>
      <c r="E356" s="62" t="s">
        <v>94</v>
      </c>
      <c r="F356" s="62"/>
      <c r="G356" s="62" t="s">
        <v>443</v>
      </c>
      <c r="H356" s="62"/>
      <c r="I356" s="33">
        <v>0</v>
      </c>
      <c r="J356" s="63">
        <v>0</v>
      </c>
      <c r="K356" s="64"/>
      <c r="L356" s="33">
        <v>0</v>
      </c>
      <c r="M356" s="33">
        <v>0</v>
      </c>
      <c r="N356" s="33">
        <v>0</v>
      </c>
      <c r="O356" s="63">
        <v>0</v>
      </c>
      <c r="P356" s="64"/>
      <c r="Q356" s="65">
        <v>0</v>
      </c>
      <c r="R356" s="65"/>
      <c r="S356" s="65"/>
      <c r="T356" s="30"/>
    </row>
    <row r="357" spans="1:21" ht="16.5" customHeight="1" x14ac:dyDescent="0.25">
      <c r="A357" s="30"/>
      <c r="B357" s="30"/>
      <c r="C357" s="32" t="s">
        <v>619</v>
      </c>
      <c r="D357" s="32" t="s">
        <v>620</v>
      </c>
      <c r="E357" s="62" t="s">
        <v>94</v>
      </c>
      <c r="F357" s="62"/>
      <c r="G357" s="62" t="s">
        <v>443</v>
      </c>
      <c r="H357" s="62"/>
      <c r="I357" s="33">
        <v>3300</v>
      </c>
      <c r="J357" s="63">
        <v>2850</v>
      </c>
      <c r="K357" s="64"/>
      <c r="L357" s="33">
        <v>3300</v>
      </c>
      <c r="M357" s="33">
        <v>3300</v>
      </c>
      <c r="N357" s="33">
        <v>3300</v>
      </c>
      <c r="O357" s="63">
        <v>3500</v>
      </c>
      <c r="P357" s="64"/>
      <c r="Q357" s="65">
        <v>0</v>
      </c>
      <c r="R357" s="65"/>
      <c r="S357" s="65"/>
      <c r="T357" s="30"/>
    </row>
    <row r="358" spans="1:21" ht="16.5" customHeight="1" x14ac:dyDescent="0.25">
      <c r="A358" s="30"/>
      <c r="B358" s="30"/>
      <c r="C358" s="32" t="s">
        <v>621</v>
      </c>
      <c r="D358" s="32" t="s">
        <v>622</v>
      </c>
      <c r="E358" s="62" t="s">
        <v>94</v>
      </c>
      <c r="F358" s="62"/>
      <c r="G358" s="62" t="s">
        <v>443</v>
      </c>
      <c r="H358" s="62"/>
      <c r="I358" s="33">
        <v>1485.92</v>
      </c>
      <c r="J358" s="63">
        <v>1471.32</v>
      </c>
      <c r="K358" s="64"/>
      <c r="L358" s="33">
        <v>2500</v>
      </c>
      <c r="M358" s="33">
        <v>2500</v>
      </c>
      <c r="N358" s="33">
        <v>5000</v>
      </c>
      <c r="O358" s="63">
        <v>2000</v>
      </c>
      <c r="P358" s="64"/>
      <c r="Q358" s="65">
        <v>0</v>
      </c>
      <c r="R358" s="65"/>
      <c r="S358" s="65"/>
      <c r="T358" s="30"/>
    </row>
    <row r="359" spans="1:21" ht="16.5" customHeight="1" x14ac:dyDescent="0.25">
      <c r="A359" s="30"/>
      <c r="B359" s="30"/>
      <c r="C359" s="32" t="s">
        <v>623</v>
      </c>
      <c r="D359" s="32" t="s">
        <v>176</v>
      </c>
      <c r="E359" s="62" t="s">
        <v>94</v>
      </c>
      <c r="F359" s="62"/>
      <c r="G359" s="62" t="s">
        <v>443</v>
      </c>
      <c r="H359" s="62"/>
      <c r="I359" s="33">
        <v>400</v>
      </c>
      <c r="J359" s="63">
        <v>600</v>
      </c>
      <c r="K359" s="64"/>
      <c r="L359" s="33">
        <v>600</v>
      </c>
      <c r="M359" s="33">
        <v>600</v>
      </c>
      <c r="N359" s="33">
        <v>600</v>
      </c>
      <c r="O359" s="63">
        <v>600</v>
      </c>
      <c r="P359" s="64"/>
      <c r="Q359" s="65">
        <v>0</v>
      </c>
      <c r="R359" s="65"/>
      <c r="S359" s="65"/>
      <c r="T359" s="30"/>
    </row>
    <row r="360" spans="1:21" ht="16.5" customHeight="1" x14ac:dyDescent="0.25">
      <c r="A360" s="30"/>
      <c r="B360" s="30"/>
      <c r="C360" s="32" t="s">
        <v>624</v>
      </c>
      <c r="D360" s="32" t="s">
        <v>625</v>
      </c>
      <c r="E360" s="62" t="s">
        <v>94</v>
      </c>
      <c r="F360" s="62"/>
      <c r="G360" s="62" t="s">
        <v>443</v>
      </c>
      <c r="H360" s="62"/>
      <c r="I360" s="33">
        <v>5506.09</v>
      </c>
      <c r="J360" s="63">
        <v>8840.2000000000007</v>
      </c>
      <c r="K360" s="64"/>
      <c r="L360" s="33">
        <v>8000</v>
      </c>
      <c r="M360" s="33">
        <v>8000</v>
      </c>
      <c r="N360" s="33">
        <v>6000</v>
      </c>
      <c r="O360" s="63">
        <v>9250</v>
      </c>
      <c r="P360" s="64"/>
      <c r="Q360" s="65">
        <v>0</v>
      </c>
      <c r="R360" s="65"/>
      <c r="S360" s="65"/>
      <c r="T360" s="30" t="s">
        <v>721</v>
      </c>
    </row>
    <row r="361" spans="1:21" ht="16.5" customHeight="1" x14ac:dyDescent="0.25">
      <c r="A361" s="30"/>
      <c r="B361" s="30"/>
      <c r="C361" s="32" t="s">
        <v>626</v>
      </c>
      <c r="D361" s="32" t="s">
        <v>627</v>
      </c>
      <c r="E361" s="62" t="s">
        <v>94</v>
      </c>
      <c r="F361" s="62"/>
      <c r="G361" s="62" t="s">
        <v>443</v>
      </c>
      <c r="H361" s="62"/>
      <c r="I361" s="33">
        <v>54.8</v>
      </c>
      <c r="J361" s="63">
        <v>222.82</v>
      </c>
      <c r="K361" s="64"/>
      <c r="L361" s="33">
        <v>500</v>
      </c>
      <c r="M361" s="33">
        <v>500</v>
      </c>
      <c r="N361" s="33">
        <v>400</v>
      </c>
      <c r="O361" s="63">
        <v>500</v>
      </c>
      <c r="P361" s="64"/>
      <c r="Q361" s="65">
        <v>0</v>
      </c>
      <c r="R361" s="65"/>
      <c r="S361" s="65"/>
      <c r="T361" s="30"/>
    </row>
    <row r="362" spans="1:21" ht="16.5" customHeight="1" x14ac:dyDescent="0.25">
      <c r="A362" s="30"/>
      <c r="B362" s="30"/>
      <c r="C362" s="32" t="s">
        <v>628</v>
      </c>
      <c r="D362" s="32" t="s">
        <v>629</v>
      </c>
      <c r="E362" s="62" t="s">
        <v>94</v>
      </c>
      <c r="F362" s="62"/>
      <c r="G362" s="62" t="s">
        <v>443</v>
      </c>
      <c r="H362" s="62"/>
      <c r="I362" s="33">
        <v>6569.66</v>
      </c>
      <c r="J362" s="63">
        <v>32130.77</v>
      </c>
      <c r="K362" s="64"/>
      <c r="L362" s="33">
        <v>33000</v>
      </c>
      <c r="M362" s="33">
        <v>33000</v>
      </c>
      <c r="N362" s="33">
        <v>33000</v>
      </c>
      <c r="O362" s="63">
        <v>33000</v>
      </c>
      <c r="P362" s="64"/>
      <c r="Q362" s="65">
        <v>0</v>
      </c>
      <c r="R362" s="65"/>
      <c r="S362" s="65"/>
      <c r="T362" s="30"/>
    </row>
    <row r="363" spans="1:21" ht="16.5" customHeight="1" x14ac:dyDescent="0.25">
      <c r="A363" s="30"/>
      <c r="B363" s="30"/>
      <c r="C363" s="32" t="s">
        <v>630</v>
      </c>
      <c r="D363" s="32" t="s">
        <v>631</v>
      </c>
      <c r="E363" s="62" t="s">
        <v>94</v>
      </c>
      <c r="F363" s="62"/>
      <c r="G363" s="62" t="s">
        <v>443</v>
      </c>
      <c r="H363" s="62"/>
      <c r="I363" s="33">
        <v>0</v>
      </c>
      <c r="J363" s="63">
        <v>1251.8</v>
      </c>
      <c r="K363" s="64"/>
      <c r="L363" s="33">
        <v>1200</v>
      </c>
      <c r="M363" s="33">
        <v>1200</v>
      </c>
      <c r="N363" s="33">
        <v>1500</v>
      </c>
      <c r="O363" s="63">
        <v>1200</v>
      </c>
      <c r="P363" s="64"/>
      <c r="Q363" s="65">
        <v>0</v>
      </c>
      <c r="R363" s="65"/>
      <c r="S363" s="65"/>
      <c r="T363" s="30"/>
    </row>
    <row r="364" spans="1:21" ht="16.5" customHeight="1" x14ac:dyDescent="0.25">
      <c r="A364" s="30"/>
      <c r="B364" s="30"/>
      <c r="C364" s="32" t="s">
        <v>632</v>
      </c>
      <c r="D364" s="32" t="s">
        <v>633</v>
      </c>
      <c r="E364" s="62" t="s">
        <v>94</v>
      </c>
      <c r="F364" s="62"/>
      <c r="G364" s="62" t="s">
        <v>443</v>
      </c>
      <c r="H364" s="62"/>
      <c r="I364" s="33">
        <v>37</v>
      </c>
      <c r="J364" s="63">
        <v>0</v>
      </c>
      <c r="K364" s="64"/>
      <c r="L364" s="33">
        <v>200</v>
      </c>
      <c r="M364" s="33">
        <v>200</v>
      </c>
      <c r="N364" s="33">
        <v>400</v>
      </c>
      <c r="O364" s="63">
        <v>200</v>
      </c>
      <c r="P364" s="64"/>
      <c r="Q364" s="65">
        <v>0</v>
      </c>
      <c r="R364" s="65"/>
      <c r="S364" s="65"/>
      <c r="T364" s="30"/>
    </row>
    <row r="365" spans="1:21" ht="16.5" customHeight="1" x14ac:dyDescent="0.25">
      <c r="A365" s="30"/>
      <c r="B365" s="30"/>
      <c r="C365" s="32" t="s">
        <v>634</v>
      </c>
      <c r="D365" s="32" t="s">
        <v>635</v>
      </c>
      <c r="E365" s="62" t="s">
        <v>94</v>
      </c>
      <c r="F365" s="62"/>
      <c r="G365" s="62" t="s">
        <v>443</v>
      </c>
      <c r="H365" s="62"/>
      <c r="I365" s="33">
        <v>0</v>
      </c>
      <c r="J365" s="63">
        <v>0</v>
      </c>
      <c r="K365" s="64"/>
      <c r="L365" s="33">
        <v>0</v>
      </c>
      <c r="M365" s="33">
        <v>0</v>
      </c>
      <c r="N365" s="33">
        <v>0</v>
      </c>
      <c r="O365" s="63">
        <v>0</v>
      </c>
      <c r="P365" s="64"/>
      <c r="Q365" s="65">
        <v>0</v>
      </c>
      <c r="R365" s="65"/>
      <c r="S365" s="65"/>
      <c r="T365" s="30"/>
    </row>
    <row r="366" spans="1:21" ht="21" customHeight="1" x14ac:dyDescent="0.25">
      <c r="A366" s="30"/>
      <c r="B366" s="30"/>
      <c r="C366" s="32" t="s">
        <v>636</v>
      </c>
      <c r="D366" s="32" t="s">
        <v>637</v>
      </c>
      <c r="E366" s="62" t="s">
        <v>94</v>
      </c>
      <c r="F366" s="62"/>
      <c r="G366" s="62" t="s">
        <v>443</v>
      </c>
      <c r="H366" s="62"/>
      <c r="I366" s="33">
        <v>0</v>
      </c>
      <c r="J366" s="63">
        <v>0</v>
      </c>
      <c r="K366" s="64"/>
      <c r="L366" s="33">
        <v>0</v>
      </c>
      <c r="M366" s="33">
        <v>0</v>
      </c>
      <c r="N366" s="33">
        <v>0</v>
      </c>
      <c r="O366" s="63">
        <v>0</v>
      </c>
      <c r="P366" s="64"/>
      <c r="Q366" s="65">
        <v>0</v>
      </c>
      <c r="R366" s="65"/>
      <c r="S366" s="65"/>
      <c r="T366" s="30"/>
    </row>
    <row r="367" spans="1:21" ht="16.5" customHeight="1" x14ac:dyDescent="0.25">
      <c r="A367" s="30"/>
      <c r="B367" s="30"/>
      <c r="C367" s="32" t="s">
        <v>638</v>
      </c>
      <c r="D367" s="32" t="s">
        <v>639</v>
      </c>
      <c r="E367" s="62" t="s">
        <v>94</v>
      </c>
      <c r="F367" s="62"/>
      <c r="G367" s="62" t="s">
        <v>443</v>
      </c>
      <c r="H367" s="62"/>
      <c r="I367" s="33">
        <v>112.1</v>
      </c>
      <c r="J367" s="63">
        <v>852.38</v>
      </c>
      <c r="K367" s="64"/>
      <c r="L367" s="33">
        <v>705</v>
      </c>
      <c r="M367" s="33">
        <v>705</v>
      </c>
      <c r="N367" s="33">
        <v>980</v>
      </c>
      <c r="O367" s="63">
        <v>705</v>
      </c>
      <c r="P367" s="64"/>
      <c r="Q367" s="65">
        <v>0</v>
      </c>
      <c r="R367" s="65"/>
      <c r="S367" s="65"/>
      <c r="T367" s="30"/>
    </row>
    <row r="368" spans="1:21" ht="16.5" customHeight="1" x14ac:dyDescent="0.25">
      <c r="A368" s="30"/>
      <c r="B368" s="30"/>
      <c r="C368" s="32"/>
      <c r="D368" s="79" t="s">
        <v>686</v>
      </c>
      <c r="E368" s="80"/>
      <c r="F368" s="80"/>
      <c r="G368" s="80"/>
      <c r="H368" s="81"/>
      <c r="I368" s="39">
        <f>SUM(I339:I367)</f>
        <v>183905.22000000003</v>
      </c>
      <c r="J368" s="77">
        <f>SUM(J339:K367)</f>
        <v>304706.12</v>
      </c>
      <c r="K368" s="78"/>
      <c r="L368" s="40">
        <f>SUM(L339:L367)</f>
        <v>283720</v>
      </c>
      <c r="M368" s="39">
        <f>SUM(M339:M367)</f>
        <v>561987.57000000007</v>
      </c>
      <c r="N368" s="77">
        <f>SUM(O339:P367)</f>
        <v>304558</v>
      </c>
      <c r="O368" s="82"/>
      <c r="P368" s="78"/>
      <c r="Q368" s="77">
        <f>SUM(Q339:S367)</f>
        <v>0</v>
      </c>
      <c r="R368" s="82"/>
      <c r="S368" s="78"/>
      <c r="T368" s="30"/>
      <c r="U368" s="26"/>
    </row>
    <row r="369" spans="1:21" ht="16.5" customHeight="1" x14ac:dyDescent="0.25">
      <c r="A369" s="30"/>
      <c r="B369" s="30"/>
      <c r="C369" s="32" t="s">
        <v>640</v>
      </c>
      <c r="D369" s="32" t="s">
        <v>641</v>
      </c>
      <c r="E369" s="62" t="s">
        <v>94</v>
      </c>
      <c r="F369" s="62"/>
      <c r="G369" s="62" t="s">
        <v>443</v>
      </c>
      <c r="H369" s="62"/>
      <c r="I369" s="33">
        <v>0</v>
      </c>
      <c r="J369" s="63">
        <v>0</v>
      </c>
      <c r="K369" s="64"/>
      <c r="L369" s="33">
        <v>73095</v>
      </c>
      <c r="M369" s="33">
        <v>73095</v>
      </c>
      <c r="N369" s="44">
        <v>73095</v>
      </c>
      <c r="O369" s="72">
        <v>73095</v>
      </c>
      <c r="P369" s="73"/>
      <c r="Q369" s="65">
        <v>0</v>
      </c>
      <c r="R369" s="65"/>
      <c r="S369" s="65"/>
      <c r="T369" s="30"/>
    </row>
    <row r="370" spans="1:21" ht="16.5" customHeight="1" x14ac:dyDescent="0.25">
      <c r="A370" s="30"/>
      <c r="B370" s="30"/>
      <c r="C370" s="32" t="s">
        <v>642</v>
      </c>
      <c r="D370" s="32" t="s">
        <v>643</v>
      </c>
      <c r="E370" s="62" t="s">
        <v>94</v>
      </c>
      <c r="F370" s="62"/>
      <c r="G370" s="62" t="s">
        <v>443</v>
      </c>
      <c r="H370" s="62"/>
      <c r="I370" s="33">
        <v>0</v>
      </c>
      <c r="J370" s="63">
        <v>0</v>
      </c>
      <c r="K370" s="64"/>
      <c r="L370" s="33">
        <v>58963</v>
      </c>
      <c r="M370" s="33">
        <v>58963</v>
      </c>
      <c r="N370" s="44">
        <v>58963</v>
      </c>
      <c r="O370" s="72">
        <v>58963</v>
      </c>
      <c r="P370" s="73"/>
      <c r="Q370" s="65">
        <v>0</v>
      </c>
      <c r="R370" s="65"/>
      <c r="S370" s="65"/>
      <c r="T370" s="30"/>
    </row>
    <row r="371" spans="1:21" ht="21" customHeight="1" x14ac:dyDescent="0.25">
      <c r="A371" s="30"/>
      <c r="B371" s="30"/>
      <c r="C371" s="32" t="s">
        <v>644</v>
      </c>
      <c r="D371" s="32" t="s">
        <v>419</v>
      </c>
      <c r="E371" s="62" t="s">
        <v>94</v>
      </c>
      <c r="F371" s="62"/>
      <c r="G371" s="62" t="s">
        <v>443</v>
      </c>
      <c r="H371" s="62"/>
      <c r="I371" s="33">
        <v>0</v>
      </c>
      <c r="J371" s="63">
        <v>0</v>
      </c>
      <c r="K371" s="64"/>
      <c r="L371" s="33">
        <v>23334</v>
      </c>
      <c r="M371" s="33">
        <v>23334</v>
      </c>
      <c r="N371" s="44">
        <v>23334</v>
      </c>
      <c r="O371" s="72">
        <v>23334</v>
      </c>
      <c r="P371" s="73"/>
      <c r="Q371" s="65">
        <v>0</v>
      </c>
      <c r="R371" s="65"/>
      <c r="S371" s="65"/>
      <c r="T371" s="30"/>
    </row>
    <row r="372" spans="1:21" ht="21.75" customHeight="1" x14ac:dyDescent="0.25">
      <c r="A372" s="30"/>
      <c r="B372" s="30"/>
      <c r="C372" s="32" t="s">
        <v>645</v>
      </c>
      <c r="D372" s="32" t="s">
        <v>726</v>
      </c>
      <c r="E372" s="62" t="s">
        <v>94</v>
      </c>
      <c r="F372" s="62"/>
      <c r="G372" s="62" t="s">
        <v>443</v>
      </c>
      <c r="H372" s="62"/>
      <c r="I372" s="33">
        <v>0</v>
      </c>
      <c r="J372" s="63">
        <v>0</v>
      </c>
      <c r="K372" s="64"/>
      <c r="L372" s="33">
        <v>2000</v>
      </c>
      <c r="M372" s="33">
        <v>2000</v>
      </c>
      <c r="N372" s="44">
        <v>0</v>
      </c>
      <c r="O372" s="72">
        <v>5000</v>
      </c>
      <c r="P372" s="73"/>
      <c r="Q372" s="65">
        <v>0</v>
      </c>
      <c r="R372" s="65"/>
      <c r="S372" s="65"/>
      <c r="T372" s="30"/>
    </row>
    <row r="373" spans="1:21" ht="21.75" customHeight="1" x14ac:dyDescent="0.25">
      <c r="A373" s="30"/>
      <c r="B373" s="30"/>
      <c r="C373" s="32"/>
      <c r="D373" s="79" t="s">
        <v>686</v>
      </c>
      <c r="E373" s="80"/>
      <c r="F373" s="80"/>
      <c r="G373" s="80"/>
      <c r="H373" s="81"/>
      <c r="I373" s="39">
        <f>SUM(I369:I372)</f>
        <v>0</v>
      </c>
      <c r="J373" s="77">
        <f>SUM(J369:K372)</f>
        <v>0</v>
      </c>
      <c r="K373" s="78"/>
      <c r="L373" s="40">
        <f>SUM(L369:L372)</f>
        <v>157392</v>
      </c>
      <c r="M373" s="39">
        <f>SUM(M369:M372)</f>
        <v>157392</v>
      </c>
      <c r="N373" s="108">
        <f>SUM(O369:P372)</f>
        <v>160392</v>
      </c>
      <c r="O373" s="109"/>
      <c r="P373" s="110"/>
      <c r="Q373" s="77">
        <f>SUM(Q367:S372)</f>
        <v>0</v>
      </c>
      <c r="R373" s="82"/>
      <c r="S373" s="78"/>
      <c r="T373" s="30"/>
      <c r="U373" s="26"/>
    </row>
    <row r="374" spans="1:21" ht="16.5" customHeight="1" x14ac:dyDescent="0.25">
      <c r="A374" s="30"/>
      <c r="B374" s="30"/>
      <c r="C374" s="32" t="s">
        <v>646</v>
      </c>
      <c r="D374" s="32" t="s">
        <v>647</v>
      </c>
      <c r="E374" s="62" t="s">
        <v>94</v>
      </c>
      <c r="F374" s="62"/>
      <c r="G374" s="62" t="s">
        <v>443</v>
      </c>
      <c r="H374" s="62"/>
      <c r="I374" s="33">
        <v>2916.46</v>
      </c>
      <c r="J374" s="63">
        <v>7777.24</v>
      </c>
      <c r="K374" s="64"/>
      <c r="L374" s="33">
        <v>5833</v>
      </c>
      <c r="M374" s="33">
        <v>5833</v>
      </c>
      <c r="N374" s="44">
        <v>7778</v>
      </c>
      <c r="O374" s="72">
        <v>7778</v>
      </c>
      <c r="P374" s="73"/>
      <c r="Q374" s="65">
        <v>0</v>
      </c>
      <c r="R374" s="65"/>
      <c r="S374" s="65"/>
      <c r="T374" s="30"/>
    </row>
    <row r="375" spans="1:21" ht="22.5" customHeight="1" x14ac:dyDescent="0.25">
      <c r="A375" s="30"/>
      <c r="B375" s="30"/>
      <c r="C375" s="32" t="s">
        <v>648</v>
      </c>
      <c r="D375" s="32" t="s">
        <v>649</v>
      </c>
      <c r="E375" s="62" t="s">
        <v>94</v>
      </c>
      <c r="F375" s="62"/>
      <c r="G375" s="62" t="s">
        <v>443</v>
      </c>
      <c r="H375" s="62"/>
      <c r="I375" s="33">
        <v>2352.59</v>
      </c>
      <c r="J375" s="63">
        <v>6273.58</v>
      </c>
      <c r="K375" s="64"/>
      <c r="L375" s="33">
        <v>4706</v>
      </c>
      <c r="M375" s="33">
        <v>4706</v>
      </c>
      <c r="N375" s="44">
        <v>6274</v>
      </c>
      <c r="O375" s="72">
        <v>6274</v>
      </c>
      <c r="P375" s="73"/>
      <c r="Q375" s="65">
        <v>0</v>
      </c>
      <c r="R375" s="65"/>
      <c r="S375" s="65"/>
      <c r="T375" s="30"/>
    </row>
    <row r="376" spans="1:21" ht="22.5" customHeight="1" x14ac:dyDescent="0.25">
      <c r="A376" s="30"/>
      <c r="B376" s="30"/>
      <c r="C376" s="32" t="s">
        <v>650</v>
      </c>
      <c r="D376" s="32" t="s">
        <v>426</v>
      </c>
      <c r="E376" s="62" t="s">
        <v>94</v>
      </c>
      <c r="F376" s="62"/>
      <c r="G376" s="62" t="s">
        <v>443</v>
      </c>
      <c r="H376" s="62"/>
      <c r="I376" s="33">
        <v>0</v>
      </c>
      <c r="J376" s="63">
        <v>2009</v>
      </c>
      <c r="K376" s="64"/>
      <c r="L376" s="33">
        <v>1340</v>
      </c>
      <c r="M376" s="33">
        <v>1340</v>
      </c>
      <c r="N376" s="44">
        <v>2009</v>
      </c>
      <c r="O376" s="72">
        <v>2009</v>
      </c>
      <c r="P376" s="73"/>
      <c r="Q376" s="65">
        <v>0</v>
      </c>
      <c r="R376" s="65"/>
      <c r="S376" s="65"/>
      <c r="T376" s="30"/>
    </row>
    <row r="377" spans="1:21" ht="22.5" customHeight="1" x14ac:dyDescent="0.25">
      <c r="A377" s="30"/>
      <c r="B377" s="30"/>
      <c r="C377" s="32" t="s">
        <v>651</v>
      </c>
      <c r="D377" s="32" t="s">
        <v>727</v>
      </c>
      <c r="E377" s="62" t="s">
        <v>94</v>
      </c>
      <c r="F377" s="62"/>
      <c r="G377" s="62" t="s">
        <v>443</v>
      </c>
      <c r="H377" s="62"/>
      <c r="I377" s="33">
        <v>0</v>
      </c>
      <c r="J377" s="63">
        <v>0</v>
      </c>
      <c r="K377" s="64"/>
      <c r="L377" s="33">
        <v>3000</v>
      </c>
      <c r="M377" s="33">
        <v>3000</v>
      </c>
      <c r="N377" s="33">
        <v>0</v>
      </c>
      <c r="O377" s="63">
        <v>1500</v>
      </c>
      <c r="P377" s="64"/>
      <c r="Q377" s="65">
        <v>0</v>
      </c>
      <c r="R377" s="65"/>
      <c r="S377" s="65"/>
      <c r="T377" s="30"/>
    </row>
    <row r="378" spans="1:21" ht="22.5" customHeight="1" x14ac:dyDescent="0.25">
      <c r="A378" s="30"/>
      <c r="B378" s="30"/>
      <c r="C378" s="32"/>
      <c r="D378" s="79" t="s">
        <v>686</v>
      </c>
      <c r="E378" s="80"/>
      <c r="F378" s="80"/>
      <c r="G378" s="80"/>
      <c r="H378" s="81"/>
      <c r="I378" s="39">
        <f>SUM(I374:I377)</f>
        <v>5269.05</v>
      </c>
      <c r="J378" s="77">
        <f>SUM(J374:K377)</f>
        <v>16059.82</v>
      </c>
      <c r="K378" s="78"/>
      <c r="L378" s="40">
        <f>SUM(L374:L377)</f>
        <v>14879</v>
      </c>
      <c r="M378" s="39">
        <f>SUM(M374:M377)</f>
        <v>14879</v>
      </c>
      <c r="N378" s="77">
        <f>SUM(O374:P377)</f>
        <v>17561</v>
      </c>
      <c r="O378" s="82"/>
      <c r="P378" s="78"/>
      <c r="Q378" s="77">
        <f>SUM(Q372:S377)</f>
        <v>0</v>
      </c>
      <c r="R378" s="82"/>
      <c r="S378" s="78"/>
      <c r="T378" s="30"/>
      <c r="U378" s="26"/>
    </row>
    <row r="379" spans="1:21" ht="20.25" customHeight="1" x14ac:dyDescent="0.25">
      <c r="A379" s="30"/>
      <c r="B379" s="30"/>
      <c r="C379" s="32" t="s">
        <v>652</v>
      </c>
      <c r="D379" s="32" t="s">
        <v>653</v>
      </c>
      <c r="E379" s="62" t="s">
        <v>94</v>
      </c>
      <c r="F379" s="62"/>
      <c r="G379" s="62" t="s">
        <v>443</v>
      </c>
      <c r="H379" s="62"/>
      <c r="I379" s="33">
        <v>0</v>
      </c>
      <c r="J379" s="63">
        <v>0</v>
      </c>
      <c r="K379" s="64"/>
      <c r="L379" s="18">
        <v>0</v>
      </c>
      <c r="M379" s="33">
        <v>0</v>
      </c>
      <c r="N379" s="33">
        <v>0</v>
      </c>
      <c r="O379" s="63">
        <v>0</v>
      </c>
      <c r="P379" s="64"/>
      <c r="Q379" s="65">
        <v>0</v>
      </c>
      <c r="R379" s="65"/>
      <c r="S379" s="65"/>
      <c r="T379" s="30"/>
    </row>
    <row r="380" spans="1:21" ht="16.5" customHeight="1" x14ac:dyDescent="0.25">
      <c r="A380" s="30"/>
      <c r="B380" s="30"/>
      <c r="C380" s="32" t="s">
        <v>654</v>
      </c>
      <c r="D380" s="32" t="s">
        <v>655</v>
      </c>
      <c r="E380" s="62" t="s">
        <v>94</v>
      </c>
      <c r="F380" s="62"/>
      <c r="G380" s="62" t="s">
        <v>443</v>
      </c>
      <c r="H380" s="62"/>
      <c r="I380" s="33">
        <v>0</v>
      </c>
      <c r="J380" s="63">
        <v>70000</v>
      </c>
      <c r="K380" s="64"/>
      <c r="L380" s="18">
        <v>0</v>
      </c>
      <c r="M380" s="33">
        <v>-354072.86</v>
      </c>
      <c r="N380" s="33">
        <v>638000</v>
      </c>
      <c r="O380" s="63">
        <v>0</v>
      </c>
      <c r="P380" s="64"/>
      <c r="Q380" s="65">
        <v>0</v>
      </c>
      <c r="R380" s="65"/>
      <c r="S380" s="65"/>
      <c r="T380" s="30"/>
    </row>
    <row r="381" spans="1:21" ht="16.5" customHeight="1" x14ac:dyDescent="0.25">
      <c r="A381" s="30"/>
      <c r="B381" s="30"/>
      <c r="C381" s="32" t="s">
        <v>656</v>
      </c>
      <c r="D381" s="32" t="s">
        <v>657</v>
      </c>
      <c r="E381" s="62" t="s">
        <v>94</v>
      </c>
      <c r="F381" s="62"/>
      <c r="G381" s="62" t="s">
        <v>443</v>
      </c>
      <c r="H381" s="62"/>
      <c r="I381" s="33">
        <v>0</v>
      </c>
      <c r="J381" s="63">
        <v>0</v>
      </c>
      <c r="K381" s="64"/>
      <c r="L381" s="18">
        <v>0</v>
      </c>
      <c r="M381" s="33">
        <v>0</v>
      </c>
      <c r="N381" s="33">
        <v>0</v>
      </c>
      <c r="O381" s="63">
        <v>0</v>
      </c>
      <c r="P381" s="64"/>
      <c r="Q381" s="65">
        <v>0</v>
      </c>
      <c r="R381" s="65"/>
      <c r="S381" s="65"/>
      <c r="T381" s="30"/>
    </row>
    <row r="382" spans="1:21" ht="16.5" customHeight="1" x14ac:dyDescent="0.25">
      <c r="A382" s="30"/>
      <c r="B382" s="30"/>
      <c r="C382" s="32" t="s">
        <v>658</v>
      </c>
      <c r="D382" s="32" t="s">
        <v>659</v>
      </c>
      <c r="E382" s="62" t="s">
        <v>94</v>
      </c>
      <c r="F382" s="62"/>
      <c r="G382" s="62" t="s">
        <v>443</v>
      </c>
      <c r="H382" s="62"/>
      <c r="I382" s="33">
        <v>0</v>
      </c>
      <c r="J382" s="63">
        <v>0</v>
      </c>
      <c r="K382" s="64"/>
      <c r="L382" s="18">
        <v>0</v>
      </c>
      <c r="M382" s="33">
        <v>0</v>
      </c>
      <c r="N382" s="33">
        <v>0</v>
      </c>
      <c r="O382" s="63">
        <v>0</v>
      </c>
      <c r="P382" s="64"/>
      <c r="Q382" s="65">
        <v>0</v>
      </c>
      <c r="R382" s="65"/>
      <c r="S382" s="65"/>
      <c r="T382" s="30"/>
    </row>
    <row r="383" spans="1:21" ht="16.5" customHeight="1" x14ac:dyDescent="0.25">
      <c r="A383" s="30"/>
      <c r="B383" s="30"/>
      <c r="C383" s="32" t="s">
        <v>660</v>
      </c>
      <c r="D383" s="32" t="s">
        <v>661</v>
      </c>
      <c r="E383" s="62" t="s">
        <v>94</v>
      </c>
      <c r="F383" s="62"/>
      <c r="G383" s="62" t="s">
        <v>443</v>
      </c>
      <c r="H383" s="62"/>
      <c r="I383" s="33">
        <v>0</v>
      </c>
      <c r="J383" s="63">
        <v>40000</v>
      </c>
      <c r="K383" s="64"/>
      <c r="L383" s="18">
        <v>0</v>
      </c>
      <c r="M383" s="33">
        <v>0</v>
      </c>
      <c r="N383" s="33">
        <v>40000</v>
      </c>
      <c r="O383" s="63">
        <v>0</v>
      </c>
      <c r="P383" s="64"/>
      <c r="Q383" s="65">
        <v>0</v>
      </c>
      <c r="R383" s="65"/>
      <c r="S383" s="65"/>
      <c r="T383" s="30"/>
    </row>
    <row r="384" spans="1:21" ht="16.5" customHeight="1" x14ac:dyDescent="0.25">
      <c r="A384" s="30"/>
      <c r="B384" s="30"/>
      <c r="C384" s="58"/>
      <c r="D384" s="79" t="s">
        <v>686</v>
      </c>
      <c r="E384" s="80"/>
      <c r="F384" s="80"/>
      <c r="G384" s="80"/>
      <c r="H384" s="81"/>
      <c r="I384" s="39">
        <f>SUM(I379:I383)</f>
        <v>0</v>
      </c>
      <c r="J384" s="77">
        <f>SUM(J379:K383)</f>
        <v>110000</v>
      </c>
      <c r="K384" s="78"/>
      <c r="L384" s="40">
        <f>SUM(L379:L383)</f>
        <v>0</v>
      </c>
      <c r="M384" s="39">
        <f>SUM(M379:M383)</f>
        <v>-354072.86</v>
      </c>
      <c r="N384" s="77">
        <f>SUM(O379:P383)</f>
        <v>0</v>
      </c>
      <c r="O384" s="82"/>
      <c r="P384" s="78"/>
      <c r="Q384" s="77">
        <f>SUM(Q379:S383)</f>
        <v>0</v>
      </c>
      <c r="R384" s="82"/>
      <c r="S384" s="78"/>
      <c r="T384" s="30"/>
    </row>
    <row r="385" spans="1:21" ht="14.25" customHeight="1" x14ac:dyDescent="0.3">
      <c r="A385" s="30"/>
      <c r="B385" s="66" t="s">
        <v>688</v>
      </c>
      <c r="C385" s="67"/>
      <c r="D385" s="67"/>
      <c r="E385" s="67"/>
      <c r="F385" s="67"/>
      <c r="G385" s="67"/>
      <c r="H385" s="67"/>
      <c r="I385" s="52">
        <f>SUM(I384,I378,I373,I368,I338,I320,I301,I293)</f>
        <v>610584.96</v>
      </c>
      <c r="J385" s="68">
        <v>2509216.85</v>
      </c>
      <c r="K385" s="69"/>
      <c r="L385" s="52">
        <f>SUM(L384,L378,L373,L368,L338,L320,L301,L293)</f>
        <v>1237785</v>
      </c>
      <c r="M385" s="52">
        <f>SUM(M384,M378,M373,M368,M338,M320,M301,M293)</f>
        <v>1210398.1800000002</v>
      </c>
      <c r="N385" s="52">
        <v>3955889.92</v>
      </c>
      <c r="O385" s="68">
        <f>SUM(N386,N384,N378,N373,N368,N338,N320,N301,N293)</f>
        <v>1364000</v>
      </c>
      <c r="P385" s="69"/>
      <c r="Q385" s="70">
        <v>0</v>
      </c>
      <c r="R385" s="70"/>
      <c r="S385" s="70"/>
      <c r="T385" s="30"/>
      <c r="U385" s="27"/>
    </row>
    <row r="386" spans="1:21" ht="13.5" customHeight="1" x14ac:dyDescent="0.25">
      <c r="A386" s="71" t="s">
        <v>662</v>
      </c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30"/>
    </row>
  </sheetData>
  <mergeCells count="1864">
    <mergeCell ref="E326:F326"/>
    <mergeCell ref="G326:H326"/>
    <mergeCell ref="J326:K326"/>
    <mergeCell ref="O326:P326"/>
    <mergeCell ref="Q326:S326"/>
    <mergeCell ref="E327:F327"/>
    <mergeCell ref="G327:H327"/>
    <mergeCell ref="J327:K327"/>
    <mergeCell ref="D384:H384"/>
    <mergeCell ref="J384:K384"/>
    <mergeCell ref="N384:P384"/>
    <mergeCell ref="Q384:S384"/>
    <mergeCell ref="G380:H380"/>
    <mergeCell ref="D373:H373"/>
    <mergeCell ref="J373:K373"/>
    <mergeCell ref="N373:P373"/>
    <mergeCell ref="Q373:S373"/>
    <mergeCell ref="D378:H378"/>
    <mergeCell ref="J378:K378"/>
    <mergeCell ref="N378:P378"/>
    <mergeCell ref="Q378:S378"/>
    <mergeCell ref="G375:H375"/>
    <mergeCell ref="D368:H368"/>
    <mergeCell ref="J368:K368"/>
    <mergeCell ref="N368:P368"/>
    <mergeCell ref="Q368:S368"/>
    <mergeCell ref="O327:P327"/>
    <mergeCell ref="Q327:S327"/>
    <mergeCell ref="E328:F328"/>
    <mergeCell ref="G328:H328"/>
    <mergeCell ref="J328:K328"/>
    <mergeCell ref="O328:P328"/>
    <mergeCell ref="D320:H320"/>
    <mergeCell ref="J320:K320"/>
    <mergeCell ref="N320:P320"/>
    <mergeCell ref="Q320:S320"/>
    <mergeCell ref="E302:F302"/>
    <mergeCell ref="G302:H302"/>
    <mergeCell ref="D235:H235"/>
    <mergeCell ref="J235:K235"/>
    <mergeCell ref="N235:P235"/>
    <mergeCell ref="Q235:S235"/>
    <mergeCell ref="D242:H242"/>
    <mergeCell ref="J242:K242"/>
    <mergeCell ref="N242:P242"/>
    <mergeCell ref="Q242:S242"/>
    <mergeCell ref="E236:F236"/>
    <mergeCell ref="G236:H236"/>
    <mergeCell ref="J236:K236"/>
    <mergeCell ref="O236:P236"/>
    <mergeCell ref="Q236:S236"/>
    <mergeCell ref="E237:F237"/>
    <mergeCell ref="G237:H237"/>
    <mergeCell ref="J237:K237"/>
    <mergeCell ref="O237:P237"/>
    <mergeCell ref="Q237:S237"/>
    <mergeCell ref="E238:F238"/>
    <mergeCell ref="G238:H238"/>
    <mergeCell ref="J238:K238"/>
    <mergeCell ref="O238:P238"/>
    <mergeCell ref="Q238:S238"/>
    <mergeCell ref="E239:F239"/>
    <mergeCell ref="G239:H239"/>
    <mergeCell ref="J239:K239"/>
    <mergeCell ref="D225:H225"/>
    <mergeCell ref="J225:K225"/>
    <mergeCell ref="N225:P225"/>
    <mergeCell ref="Q225:S225"/>
    <mergeCell ref="D230:H230"/>
    <mergeCell ref="J230:K230"/>
    <mergeCell ref="N230:P230"/>
    <mergeCell ref="Q230:S230"/>
    <mergeCell ref="E226:F226"/>
    <mergeCell ref="G226:H226"/>
    <mergeCell ref="D199:H199"/>
    <mergeCell ref="J199:K199"/>
    <mergeCell ref="N199:P199"/>
    <mergeCell ref="Q199:S199"/>
    <mergeCell ref="D211:H211"/>
    <mergeCell ref="J211:K211"/>
    <mergeCell ref="N211:P211"/>
    <mergeCell ref="Q211:S211"/>
    <mergeCell ref="E202:F202"/>
    <mergeCell ref="G202:H202"/>
    <mergeCell ref="E200:F200"/>
    <mergeCell ref="G200:H200"/>
    <mergeCell ref="J200:K200"/>
    <mergeCell ref="O200:P200"/>
    <mergeCell ref="Q200:S200"/>
    <mergeCell ref="J202:K202"/>
    <mergeCell ref="O202:P202"/>
    <mergeCell ref="Q202:S202"/>
    <mergeCell ref="E203:F203"/>
    <mergeCell ref="G203:H203"/>
    <mergeCell ref="J203:K203"/>
    <mergeCell ref="O203:P203"/>
    <mergeCell ref="D194:H194"/>
    <mergeCell ref="J194:K194"/>
    <mergeCell ref="N194:P194"/>
    <mergeCell ref="Q194:S194"/>
    <mergeCell ref="E173:F173"/>
    <mergeCell ref="G173:H173"/>
    <mergeCell ref="D130:H130"/>
    <mergeCell ref="J130:K130"/>
    <mergeCell ref="N130:P130"/>
    <mergeCell ref="Q130:S130"/>
    <mergeCell ref="D163:H163"/>
    <mergeCell ref="J163:K163"/>
    <mergeCell ref="N163:P163"/>
    <mergeCell ref="Q163:S163"/>
    <mergeCell ref="E131:F131"/>
    <mergeCell ref="G131:H131"/>
    <mergeCell ref="E134:F134"/>
    <mergeCell ref="G134:H134"/>
    <mergeCell ref="J134:K134"/>
    <mergeCell ref="O134:P134"/>
    <mergeCell ref="Q134:S134"/>
    <mergeCell ref="E135:F135"/>
    <mergeCell ref="G135:H135"/>
    <mergeCell ref="J135:K135"/>
    <mergeCell ref="O135:P135"/>
    <mergeCell ref="Q135:S135"/>
    <mergeCell ref="E136:F136"/>
    <mergeCell ref="G136:H136"/>
    <mergeCell ref="J136:K136"/>
    <mergeCell ref="O136:P136"/>
    <mergeCell ref="Q136:S136"/>
    <mergeCell ref="E137:F137"/>
    <mergeCell ref="J97:K97"/>
    <mergeCell ref="N97:P97"/>
    <mergeCell ref="Q97:S97"/>
    <mergeCell ref="D123:H123"/>
    <mergeCell ref="J123:K123"/>
    <mergeCell ref="N123:P123"/>
    <mergeCell ref="Q123:S123"/>
    <mergeCell ref="E98:F98"/>
    <mergeCell ref="G98:H98"/>
    <mergeCell ref="J98:K98"/>
    <mergeCell ref="Q55:S55"/>
    <mergeCell ref="D55:H55"/>
    <mergeCell ref="D65:H65"/>
    <mergeCell ref="J65:K65"/>
    <mergeCell ref="N65:P65"/>
    <mergeCell ref="Q65:S65"/>
    <mergeCell ref="N55:P55"/>
    <mergeCell ref="E56:F56"/>
    <mergeCell ref="G56:H56"/>
    <mergeCell ref="J56:K56"/>
    <mergeCell ref="E58:F58"/>
    <mergeCell ref="G58:H58"/>
    <mergeCell ref="J58:K58"/>
    <mergeCell ref="O58:P58"/>
    <mergeCell ref="Q58:S58"/>
    <mergeCell ref="E59:F59"/>
    <mergeCell ref="G59:H59"/>
    <mergeCell ref="J59:K59"/>
    <mergeCell ref="O59:P59"/>
    <mergeCell ref="Q59:S59"/>
    <mergeCell ref="E60:F60"/>
    <mergeCell ref="G60:H60"/>
    <mergeCell ref="E1:F1"/>
    <mergeCell ref="G1:H1"/>
    <mergeCell ref="J1:K1"/>
    <mergeCell ref="J55:K55"/>
    <mergeCell ref="D293:H293"/>
    <mergeCell ref="J293:K293"/>
    <mergeCell ref="E5:F5"/>
    <mergeCell ref="G5:H5"/>
    <mergeCell ref="J5:K5"/>
    <mergeCell ref="D97:H97"/>
    <mergeCell ref="Q1:S1"/>
    <mergeCell ref="A2:S2"/>
    <mergeCell ref="B3:S3"/>
    <mergeCell ref="E4:F4"/>
    <mergeCell ref="G4:H4"/>
    <mergeCell ref="J4:K4"/>
    <mergeCell ref="O4:P4"/>
    <mergeCell ref="Q4:S4"/>
    <mergeCell ref="O1:P1"/>
    <mergeCell ref="A1:C1"/>
    <mergeCell ref="O5:P5"/>
    <mergeCell ref="Q5:S5"/>
    <mergeCell ref="E6:F6"/>
    <mergeCell ref="G6:H6"/>
    <mergeCell ref="J6:K6"/>
    <mergeCell ref="O6:P6"/>
    <mergeCell ref="Q6:S6"/>
    <mergeCell ref="E7:F7"/>
    <mergeCell ref="G7:H7"/>
    <mergeCell ref="J7:K7"/>
    <mergeCell ref="O7:P7"/>
    <mergeCell ref="Q7:S7"/>
    <mergeCell ref="E8:F8"/>
    <mergeCell ref="G8:H8"/>
    <mergeCell ref="J8:K8"/>
    <mergeCell ref="O8:P8"/>
    <mergeCell ref="Q8:S8"/>
    <mergeCell ref="E9:F9"/>
    <mergeCell ref="G9:H9"/>
    <mergeCell ref="J9:K9"/>
    <mergeCell ref="O9:P9"/>
    <mergeCell ref="Q9:S9"/>
    <mergeCell ref="E10:F10"/>
    <mergeCell ref="G10:H10"/>
    <mergeCell ref="J10:K10"/>
    <mergeCell ref="O10:P10"/>
    <mergeCell ref="Q10:S10"/>
    <mergeCell ref="E11:F11"/>
    <mergeCell ref="G11:H11"/>
    <mergeCell ref="J11:K11"/>
    <mergeCell ref="O11:P11"/>
    <mergeCell ref="Q11:S11"/>
    <mergeCell ref="E12:F12"/>
    <mergeCell ref="G12:H12"/>
    <mergeCell ref="J12:K12"/>
    <mergeCell ref="O12:P12"/>
    <mergeCell ref="Q12:S12"/>
    <mergeCell ref="E13:F13"/>
    <mergeCell ref="G13:H13"/>
    <mergeCell ref="J13:K13"/>
    <mergeCell ref="O13:P13"/>
    <mergeCell ref="Q13:S13"/>
    <mergeCell ref="E14:F14"/>
    <mergeCell ref="G14:H14"/>
    <mergeCell ref="J14:K14"/>
    <mergeCell ref="O14:P14"/>
    <mergeCell ref="Q14:S14"/>
    <mergeCell ref="E15:F15"/>
    <mergeCell ref="G15:H15"/>
    <mergeCell ref="J15:K15"/>
    <mergeCell ref="O15:P15"/>
    <mergeCell ref="Q15:S15"/>
    <mergeCell ref="E16:F16"/>
    <mergeCell ref="G16:H16"/>
    <mergeCell ref="J16:K16"/>
    <mergeCell ref="O16:P16"/>
    <mergeCell ref="Q16:S16"/>
    <mergeCell ref="E17:F17"/>
    <mergeCell ref="G17:H17"/>
    <mergeCell ref="J17:K17"/>
    <mergeCell ref="O17:P17"/>
    <mergeCell ref="Q17:S17"/>
    <mergeCell ref="E18:F18"/>
    <mergeCell ref="G18:H18"/>
    <mergeCell ref="J18:K18"/>
    <mergeCell ref="O18:P18"/>
    <mergeCell ref="Q18:S18"/>
    <mergeCell ref="E19:F19"/>
    <mergeCell ref="G19:H19"/>
    <mergeCell ref="J19:K19"/>
    <mergeCell ref="O19:P19"/>
    <mergeCell ref="Q19:S19"/>
    <mergeCell ref="E20:F20"/>
    <mergeCell ref="G20:H20"/>
    <mergeCell ref="J20:K20"/>
    <mergeCell ref="O20:P20"/>
    <mergeCell ref="Q20:S20"/>
    <mergeCell ref="E21:F21"/>
    <mergeCell ref="G21:H21"/>
    <mergeCell ref="J21:K21"/>
    <mergeCell ref="O21:P21"/>
    <mergeCell ref="Q21:S21"/>
    <mergeCell ref="E22:F22"/>
    <mergeCell ref="G22:H22"/>
    <mergeCell ref="J22:K22"/>
    <mergeCell ref="O22:P22"/>
    <mergeCell ref="Q22:S22"/>
    <mergeCell ref="E23:F23"/>
    <mergeCell ref="G23:H23"/>
    <mergeCell ref="J23:K23"/>
    <mergeCell ref="O23:P23"/>
    <mergeCell ref="Q23:S23"/>
    <mergeCell ref="E24:F24"/>
    <mergeCell ref="G24:H24"/>
    <mergeCell ref="J24:K24"/>
    <mergeCell ref="O24:P24"/>
    <mergeCell ref="Q24:S24"/>
    <mergeCell ref="E25:F25"/>
    <mergeCell ref="G25:H25"/>
    <mergeCell ref="J25:K25"/>
    <mergeCell ref="O25:P25"/>
    <mergeCell ref="Q25:S25"/>
    <mergeCell ref="E26:F26"/>
    <mergeCell ref="G26:H26"/>
    <mergeCell ref="J26:K26"/>
    <mergeCell ref="O26:P26"/>
    <mergeCell ref="Q26:S26"/>
    <mergeCell ref="E27:F27"/>
    <mergeCell ref="G27:H27"/>
    <mergeCell ref="J27:K27"/>
    <mergeCell ref="O27:P27"/>
    <mergeCell ref="Q27:S27"/>
    <mergeCell ref="E28:F28"/>
    <mergeCell ref="G28:H28"/>
    <mergeCell ref="J28:K28"/>
    <mergeCell ref="O28:P28"/>
    <mergeCell ref="Q28:S28"/>
    <mergeCell ref="E29:F29"/>
    <mergeCell ref="G29:H29"/>
    <mergeCell ref="J29:K29"/>
    <mergeCell ref="O29:P29"/>
    <mergeCell ref="Q29:S29"/>
    <mergeCell ref="E30:F30"/>
    <mergeCell ref="G30:H30"/>
    <mergeCell ref="J30:K30"/>
    <mergeCell ref="O30:P30"/>
    <mergeCell ref="Q30:S30"/>
    <mergeCell ref="E31:F31"/>
    <mergeCell ref="G31:H31"/>
    <mergeCell ref="J31:K31"/>
    <mergeCell ref="O31:P31"/>
    <mergeCell ref="Q31:S31"/>
    <mergeCell ref="E32:F32"/>
    <mergeCell ref="G32:H32"/>
    <mergeCell ref="J32:K32"/>
    <mergeCell ref="O32:P32"/>
    <mergeCell ref="Q32:S32"/>
    <mergeCell ref="E33:F33"/>
    <mergeCell ref="G33:H33"/>
    <mergeCell ref="J33:K33"/>
    <mergeCell ref="O33:P33"/>
    <mergeCell ref="Q33:S33"/>
    <mergeCell ref="E34:F34"/>
    <mergeCell ref="G34:H34"/>
    <mergeCell ref="J34:K34"/>
    <mergeCell ref="O34:P34"/>
    <mergeCell ref="Q34:S34"/>
    <mergeCell ref="E35:F35"/>
    <mergeCell ref="G35:H35"/>
    <mergeCell ref="J35:K35"/>
    <mergeCell ref="O35:P35"/>
    <mergeCell ref="Q35:S35"/>
    <mergeCell ref="E36:F36"/>
    <mergeCell ref="G36:H36"/>
    <mergeCell ref="J36:K36"/>
    <mergeCell ref="O36:P36"/>
    <mergeCell ref="Q36:S36"/>
    <mergeCell ref="E37:F37"/>
    <mergeCell ref="G37:H37"/>
    <mergeCell ref="J37:K37"/>
    <mergeCell ref="O37:P37"/>
    <mergeCell ref="Q37:S37"/>
    <mergeCell ref="E38:F38"/>
    <mergeCell ref="G38:H38"/>
    <mergeCell ref="J38:K38"/>
    <mergeCell ref="O38:P38"/>
    <mergeCell ref="Q38:S38"/>
    <mergeCell ref="E39:F39"/>
    <mergeCell ref="G39:H39"/>
    <mergeCell ref="J39:K39"/>
    <mergeCell ref="O39:P39"/>
    <mergeCell ref="Q39:S39"/>
    <mergeCell ref="E40:F40"/>
    <mergeCell ref="G40:H40"/>
    <mergeCell ref="J40:K40"/>
    <mergeCell ref="O40:P40"/>
    <mergeCell ref="Q40:S40"/>
    <mergeCell ref="E41:F41"/>
    <mergeCell ref="G41:H41"/>
    <mergeCell ref="J41:K41"/>
    <mergeCell ref="O41:P41"/>
    <mergeCell ref="Q41:S41"/>
    <mergeCell ref="E42:F42"/>
    <mergeCell ref="G42:H42"/>
    <mergeCell ref="J42:K42"/>
    <mergeCell ref="O42:P42"/>
    <mergeCell ref="Q42:S42"/>
    <mergeCell ref="E43:F43"/>
    <mergeCell ref="G43:H43"/>
    <mergeCell ref="J43:K43"/>
    <mergeCell ref="O43:P43"/>
    <mergeCell ref="Q43:S43"/>
    <mergeCell ref="C44:H44"/>
    <mergeCell ref="J44:K44"/>
    <mergeCell ref="O44:P44"/>
    <mergeCell ref="Q44:S44"/>
    <mergeCell ref="B45:S45"/>
    <mergeCell ref="E46:F46"/>
    <mergeCell ref="G46:H46"/>
    <mergeCell ref="J46:K46"/>
    <mergeCell ref="O46:P46"/>
    <mergeCell ref="Q46:S46"/>
    <mergeCell ref="E47:F47"/>
    <mergeCell ref="G47:H47"/>
    <mergeCell ref="J47:K47"/>
    <mergeCell ref="O47:P47"/>
    <mergeCell ref="Q47:S47"/>
    <mergeCell ref="E48:F48"/>
    <mergeCell ref="G48:H48"/>
    <mergeCell ref="J48:K48"/>
    <mergeCell ref="O48:P48"/>
    <mergeCell ref="Q48:S48"/>
    <mergeCell ref="E49:F49"/>
    <mergeCell ref="G49:H49"/>
    <mergeCell ref="J49:K49"/>
    <mergeCell ref="O49:P49"/>
    <mergeCell ref="Q49:S49"/>
    <mergeCell ref="E50:F50"/>
    <mergeCell ref="G50:H50"/>
    <mergeCell ref="J50:K50"/>
    <mergeCell ref="O50:P50"/>
    <mergeCell ref="Q50:S50"/>
    <mergeCell ref="E51:F51"/>
    <mergeCell ref="G51:H51"/>
    <mergeCell ref="J51:K51"/>
    <mergeCell ref="O51:P51"/>
    <mergeCell ref="Q51:S51"/>
    <mergeCell ref="E52:F52"/>
    <mergeCell ref="G52:H52"/>
    <mergeCell ref="J52:K52"/>
    <mergeCell ref="O52:P52"/>
    <mergeCell ref="Q52:S52"/>
    <mergeCell ref="E53:F53"/>
    <mergeCell ref="G53:H53"/>
    <mergeCell ref="J53:K53"/>
    <mergeCell ref="O53:P53"/>
    <mergeCell ref="Q53:S53"/>
    <mergeCell ref="E54:F54"/>
    <mergeCell ref="G54:H54"/>
    <mergeCell ref="J54:K54"/>
    <mergeCell ref="O54:P54"/>
    <mergeCell ref="Q54:S54"/>
    <mergeCell ref="O56:P56"/>
    <mergeCell ref="Q56:S56"/>
    <mergeCell ref="E57:F57"/>
    <mergeCell ref="G57:H57"/>
    <mergeCell ref="J57:K57"/>
    <mergeCell ref="O57:P57"/>
    <mergeCell ref="Q57:S57"/>
    <mergeCell ref="J60:K60"/>
    <mergeCell ref="O60:P60"/>
    <mergeCell ref="Q60:S60"/>
    <mergeCell ref="E61:F61"/>
    <mergeCell ref="G61:H61"/>
    <mergeCell ref="J61:K61"/>
    <mergeCell ref="O61:P61"/>
    <mergeCell ref="Q61:S61"/>
    <mergeCell ref="E62:F62"/>
    <mergeCell ref="G62:H62"/>
    <mergeCell ref="J62:K62"/>
    <mergeCell ref="O62:P62"/>
    <mergeCell ref="Q62:S62"/>
    <mergeCell ref="E63:F63"/>
    <mergeCell ref="G63:H63"/>
    <mergeCell ref="J63:K63"/>
    <mergeCell ref="O63:P63"/>
    <mergeCell ref="Q63:S63"/>
    <mergeCell ref="E64:F64"/>
    <mergeCell ref="G64:H64"/>
    <mergeCell ref="J64:K64"/>
    <mergeCell ref="O64:P64"/>
    <mergeCell ref="Q64:S64"/>
    <mergeCell ref="E66:F66"/>
    <mergeCell ref="G66:H66"/>
    <mergeCell ref="J66:K66"/>
    <mergeCell ref="O66:P66"/>
    <mergeCell ref="Q66:S66"/>
    <mergeCell ref="E67:F67"/>
    <mergeCell ref="G67:H67"/>
    <mergeCell ref="J67:K67"/>
    <mergeCell ref="O67:P67"/>
    <mergeCell ref="Q67:S67"/>
    <mergeCell ref="E68:F68"/>
    <mergeCell ref="G68:H68"/>
    <mergeCell ref="J68:K68"/>
    <mergeCell ref="O68:P68"/>
    <mergeCell ref="Q68:S68"/>
    <mergeCell ref="E69:F69"/>
    <mergeCell ref="G69:H69"/>
    <mergeCell ref="J69:K69"/>
    <mergeCell ref="O69:P69"/>
    <mergeCell ref="Q69:S69"/>
    <mergeCell ref="E70:F70"/>
    <mergeCell ref="G70:H70"/>
    <mergeCell ref="J70:K70"/>
    <mergeCell ref="O70:P70"/>
    <mergeCell ref="Q70:S70"/>
    <mergeCell ref="E71:F71"/>
    <mergeCell ref="G71:H71"/>
    <mergeCell ref="J71:K71"/>
    <mergeCell ref="O71:P71"/>
    <mergeCell ref="Q71:S71"/>
    <mergeCell ref="E72:F72"/>
    <mergeCell ref="G72:H72"/>
    <mergeCell ref="J72:K72"/>
    <mergeCell ref="O72:P72"/>
    <mergeCell ref="Q72:S72"/>
    <mergeCell ref="E73:F73"/>
    <mergeCell ref="G73:H73"/>
    <mergeCell ref="J73:K73"/>
    <mergeCell ref="O73:P73"/>
    <mergeCell ref="Q73:S73"/>
    <mergeCell ref="E74:F74"/>
    <mergeCell ref="G74:H74"/>
    <mergeCell ref="J74:K74"/>
    <mergeCell ref="O74:P74"/>
    <mergeCell ref="Q74:S74"/>
    <mergeCell ref="E75:F75"/>
    <mergeCell ref="G75:H75"/>
    <mergeCell ref="J75:K75"/>
    <mergeCell ref="O75:P75"/>
    <mergeCell ref="Q75:S75"/>
    <mergeCell ref="E76:F76"/>
    <mergeCell ref="G76:H76"/>
    <mergeCell ref="J76:K76"/>
    <mergeCell ref="O76:P76"/>
    <mergeCell ref="Q76:S76"/>
    <mergeCell ref="E77:F77"/>
    <mergeCell ref="G77:H77"/>
    <mergeCell ref="J77:K77"/>
    <mergeCell ref="O77:P77"/>
    <mergeCell ref="Q77:S77"/>
    <mergeCell ref="E78:F78"/>
    <mergeCell ref="G78:H78"/>
    <mergeCell ref="J78:K78"/>
    <mergeCell ref="O78:P78"/>
    <mergeCell ref="Q78:S78"/>
    <mergeCell ref="E79:F79"/>
    <mergeCell ref="G79:H79"/>
    <mergeCell ref="J79:K79"/>
    <mergeCell ref="O79:P79"/>
    <mergeCell ref="Q79:S79"/>
    <mergeCell ref="E80:F80"/>
    <mergeCell ref="G80:H80"/>
    <mergeCell ref="J80:K80"/>
    <mergeCell ref="O80:P80"/>
    <mergeCell ref="Q80:S80"/>
    <mergeCell ref="E81:F81"/>
    <mergeCell ref="G81:H81"/>
    <mergeCell ref="J81:K81"/>
    <mergeCell ref="O81:P81"/>
    <mergeCell ref="Q81:S81"/>
    <mergeCell ref="E82:F82"/>
    <mergeCell ref="G82:H82"/>
    <mergeCell ref="J82:K82"/>
    <mergeCell ref="O82:P82"/>
    <mergeCell ref="Q82:S82"/>
    <mergeCell ref="E83:F83"/>
    <mergeCell ref="G83:H83"/>
    <mergeCell ref="J83:K83"/>
    <mergeCell ref="O83:P83"/>
    <mergeCell ref="Q83:S83"/>
    <mergeCell ref="E84:F84"/>
    <mergeCell ref="G84:H84"/>
    <mergeCell ref="J84:K84"/>
    <mergeCell ref="O84:P84"/>
    <mergeCell ref="Q84:S84"/>
    <mergeCell ref="E85:F85"/>
    <mergeCell ref="G85:H85"/>
    <mergeCell ref="J85:K85"/>
    <mergeCell ref="O85:P85"/>
    <mergeCell ref="Q85:S85"/>
    <mergeCell ref="E86:F86"/>
    <mergeCell ref="G86:H86"/>
    <mergeCell ref="J86:K86"/>
    <mergeCell ref="O86:P86"/>
    <mergeCell ref="Q86:S86"/>
    <mergeCell ref="E87:F87"/>
    <mergeCell ref="G87:H87"/>
    <mergeCell ref="J87:K87"/>
    <mergeCell ref="O87:P87"/>
    <mergeCell ref="Q87:S87"/>
    <mergeCell ref="E88:F88"/>
    <mergeCell ref="G88:H88"/>
    <mergeCell ref="J88:K88"/>
    <mergeCell ref="O88:P88"/>
    <mergeCell ref="Q88:S88"/>
    <mergeCell ref="E89:F89"/>
    <mergeCell ref="G89:H89"/>
    <mergeCell ref="J89:K89"/>
    <mergeCell ref="O89:P89"/>
    <mergeCell ref="Q89:S89"/>
    <mergeCell ref="E90:F90"/>
    <mergeCell ref="G90:H90"/>
    <mergeCell ref="J90:K90"/>
    <mergeCell ref="O90:P90"/>
    <mergeCell ref="Q90:S90"/>
    <mergeCell ref="E91:F91"/>
    <mergeCell ref="G91:H91"/>
    <mergeCell ref="J91:K91"/>
    <mergeCell ref="O91:P91"/>
    <mergeCell ref="Q91:S91"/>
    <mergeCell ref="E92:F92"/>
    <mergeCell ref="G92:H92"/>
    <mergeCell ref="J92:K92"/>
    <mergeCell ref="O92:P92"/>
    <mergeCell ref="Q92:S92"/>
    <mergeCell ref="E93:F93"/>
    <mergeCell ref="G93:H93"/>
    <mergeCell ref="J93:K93"/>
    <mergeCell ref="O93:P93"/>
    <mergeCell ref="Q93:S93"/>
    <mergeCell ref="E94:F94"/>
    <mergeCell ref="G94:H94"/>
    <mergeCell ref="J94:K94"/>
    <mergeCell ref="O94:P94"/>
    <mergeCell ref="Q94:S94"/>
    <mergeCell ref="E95:F95"/>
    <mergeCell ref="G95:H95"/>
    <mergeCell ref="J95:K95"/>
    <mergeCell ref="O95:P95"/>
    <mergeCell ref="Q95:S95"/>
    <mergeCell ref="E96:F96"/>
    <mergeCell ref="G96:H96"/>
    <mergeCell ref="J96:K96"/>
    <mergeCell ref="O96:P96"/>
    <mergeCell ref="Q96:S96"/>
    <mergeCell ref="O98:P98"/>
    <mergeCell ref="Q98:S98"/>
    <mergeCell ref="E99:F99"/>
    <mergeCell ref="G99:H99"/>
    <mergeCell ref="J99:K99"/>
    <mergeCell ref="O99:P99"/>
    <mergeCell ref="Q99:S99"/>
    <mergeCell ref="E100:F100"/>
    <mergeCell ref="G100:H100"/>
    <mergeCell ref="J100:K100"/>
    <mergeCell ref="O100:P100"/>
    <mergeCell ref="Q100:S100"/>
    <mergeCell ref="E101:F101"/>
    <mergeCell ref="G101:H101"/>
    <mergeCell ref="J101:K101"/>
    <mergeCell ref="O101:P101"/>
    <mergeCell ref="Q101:S101"/>
    <mergeCell ref="E102:F102"/>
    <mergeCell ref="G102:H102"/>
    <mergeCell ref="J102:K102"/>
    <mergeCell ref="O102:P102"/>
    <mergeCell ref="Q102:S102"/>
    <mergeCell ref="E103:F103"/>
    <mergeCell ref="G103:H103"/>
    <mergeCell ref="J103:K103"/>
    <mergeCell ref="O103:P103"/>
    <mergeCell ref="Q103:S103"/>
    <mergeCell ref="E104:F104"/>
    <mergeCell ref="G104:H104"/>
    <mergeCell ref="J104:K104"/>
    <mergeCell ref="O104:P104"/>
    <mergeCell ref="Q104:S104"/>
    <mergeCell ref="E105:F105"/>
    <mergeCell ref="G105:H105"/>
    <mergeCell ref="J105:K105"/>
    <mergeCell ref="O105:P105"/>
    <mergeCell ref="Q105:S105"/>
    <mergeCell ref="E106:F106"/>
    <mergeCell ref="G106:H106"/>
    <mergeCell ref="J106:K106"/>
    <mergeCell ref="O106:P106"/>
    <mergeCell ref="Q106:S106"/>
    <mergeCell ref="E107:F107"/>
    <mergeCell ref="G107:H107"/>
    <mergeCell ref="J107:K107"/>
    <mergeCell ref="O107:P107"/>
    <mergeCell ref="Q107:S107"/>
    <mergeCell ref="E108:F108"/>
    <mergeCell ref="G108:H108"/>
    <mergeCell ref="J108:K108"/>
    <mergeCell ref="O108:P108"/>
    <mergeCell ref="Q108:S108"/>
    <mergeCell ref="E109:F109"/>
    <mergeCell ref="G109:H109"/>
    <mergeCell ref="J109:K109"/>
    <mergeCell ref="O109:P109"/>
    <mergeCell ref="Q109:S109"/>
    <mergeCell ref="E110:F110"/>
    <mergeCell ref="G110:H110"/>
    <mergeCell ref="J110:K110"/>
    <mergeCell ref="O110:P110"/>
    <mergeCell ref="Q110:S110"/>
    <mergeCell ref="E111:F111"/>
    <mergeCell ref="G111:H111"/>
    <mergeCell ref="J111:K111"/>
    <mergeCell ref="O111:P111"/>
    <mergeCell ref="Q111:S111"/>
    <mergeCell ref="E112:F112"/>
    <mergeCell ref="G112:H112"/>
    <mergeCell ref="J112:K112"/>
    <mergeCell ref="O112:P112"/>
    <mergeCell ref="Q112:S112"/>
    <mergeCell ref="E113:F113"/>
    <mergeCell ref="G113:H113"/>
    <mergeCell ref="J113:K113"/>
    <mergeCell ref="O113:P113"/>
    <mergeCell ref="Q113:S113"/>
    <mergeCell ref="E114:F114"/>
    <mergeCell ref="G114:H114"/>
    <mergeCell ref="J114:K114"/>
    <mergeCell ref="O114:P114"/>
    <mergeCell ref="Q114:S114"/>
    <mergeCell ref="E115:F115"/>
    <mergeCell ref="G115:H115"/>
    <mergeCell ref="J115:K115"/>
    <mergeCell ref="O115:P115"/>
    <mergeCell ref="Q115:S115"/>
    <mergeCell ref="E116:F116"/>
    <mergeCell ref="G116:H116"/>
    <mergeCell ref="J116:K116"/>
    <mergeCell ref="O116:P116"/>
    <mergeCell ref="Q116:S116"/>
    <mergeCell ref="E117:F117"/>
    <mergeCell ref="G117:H117"/>
    <mergeCell ref="J117:K117"/>
    <mergeCell ref="O117:P117"/>
    <mergeCell ref="Q117:S117"/>
    <mergeCell ref="E118:F118"/>
    <mergeCell ref="G118:H118"/>
    <mergeCell ref="J118:K118"/>
    <mergeCell ref="O118:P118"/>
    <mergeCell ref="Q118:S118"/>
    <mergeCell ref="E119:F119"/>
    <mergeCell ref="G119:H119"/>
    <mergeCell ref="J119:K119"/>
    <mergeCell ref="O119:P119"/>
    <mergeCell ref="Q119:S119"/>
    <mergeCell ref="E120:F120"/>
    <mergeCell ref="G120:H120"/>
    <mergeCell ref="J120:K120"/>
    <mergeCell ref="O120:P120"/>
    <mergeCell ref="Q120:S120"/>
    <mergeCell ref="E121:F121"/>
    <mergeCell ref="G121:H121"/>
    <mergeCell ref="J121:K121"/>
    <mergeCell ref="O121:P121"/>
    <mergeCell ref="Q121:S121"/>
    <mergeCell ref="E122:F122"/>
    <mergeCell ref="G122:H122"/>
    <mergeCell ref="J122:K122"/>
    <mergeCell ref="O122:P122"/>
    <mergeCell ref="Q122:S122"/>
    <mergeCell ref="E201:F201"/>
    <mergeCell ref="G201:H201"/>
    <mergeCell ref="J201:K201"/>
    <mergeCell ref="O201:P201"/>
    <mergeCell ref="Q201:S201"/>
    <mergeCell ref="E124:F124"/>
    <mergeCell ref="G124:H124"/>
    <mergeCell ref="J124:K124"/>
    <mergeCell ref="O124:P124"/>
    <mergeCell ref="Q124:S124"/>
    <mergeCell ref="E125:F125"/>
    <mergeCell ref="G125:H125"/>
    <mergeCell ref="J125:K125"/>
    <mergeCell ref="O125:P125"/>
    <mergeCell ref="Q125:S125"/>
    <mergeCell ref="E126:F126"/>
    <mergeCell ref="G126:H126"/>
    <mergeCell ref="J126:K126"/>
    <mergeCell ref="O126:P126"/>
    <mergeCell ref="Q126:S126"/>
    <mergeCell ref="E127:F127"/>
    <mergeCell ref="G127:H127"/>
    <mergeCell ref="J127:K127"/>
    <mergeCell ref="O127:P127"/>
    <mergeCell ref="Q127:S127"/>
    <mergeCell ref="E128:F128"/>
    <mergeCell ref="G128:H128"/>
    <mergeCell ref="J128:K128"/>
    <mergeCell ref="O128:P128"/>
    <mergeCell ref="Q128:S128"/>
    <mergeCell ref="E129:F129"/>
    <mergeCell ref="G129:H129"/>
    <mergeCell ref="J129:K129"/>
    <mergeCell ref="O129:P129"/>
    <mergeCell ref="Q129:S129"/>
    <mergeCell ref="J131:K131"/>
    <mergeCell ref="O131:P131"/>
    <mergeCell ref="Q131:S131"/>
    <mergeCell ref="E132:F132"/>
    <mergeCell ref="G132:H132"/>
    <mergeCell ref="J132:K132"/>
    <mergeCell ref="O132:P132"/>
    <mergeCell ref="Q132:S132"/>
    <mergeCell ref="E133:F133"/>
    <mergeCell ref="G133:H133"/>
    <mergeCell ref="J133:K133"/>
    <mergeCell ref="O133:P133"/>
    <mergeCell ref="Q133:S133"/>
    <mergeCell ref="G137:H137"/>
    <mergeCell ref="J137:K137"/>
    <mergeCell ref="O137:P137"/>
    <mergeCell ref="Q137:S137"/>
    <mergeCell ref="E138:F138"/>
    <mergeCell ref="G138:H138"/>
    <mergeCell ref="J138:K138"/>
    <mergeCell ref="O138:P138"/>
    <mergeCell ref="Q138:S138"/>
    <mergeCell ref="E139:F139"/>
    <mergeCell ref="G139:H139"/>
    <mergeCell ref="J139:K139"/>
    <mergeCell ref="O139:P139"/>
    <mergeCell ref="Q139:S139"/>
    <mergeCell ref="E140:F140"/>
    <mergeCell ref="G140:H140"/>
    <mergeCell ref="J140:K140"/>
    <mergeCell ref="O140:P140"/>
    <mergeCell ref="Q140:S140"/>
    <mergeCell ref="E141:F141"/>
    <mergeCell ref="G141:H141"/>
    <mergeCell ref="J141:K141"/>
    <mergeCell ref="O141:P141"/>
    <mergeCell ref="Q141:S141"/>
    <mergeCell ref="E142:F142"/>
    <mergeCell ref="G142:H142"/>
    <mergeCell ref="J142:K142"/>
    <mergeCell ref="O142:P142"/>
    <mergeCell ref="Q142:S142"/>
    <mergeCell ref="E143:F143"/>
    <mergeCell ref="G143:H143"/>
    <mergeCell ref="J143:K143"/>
    <mergeCell ref="O143:P143"/>
    <mergeCell ref="Q143:S143"/>
    <mergeCell ref="E144:F144"/>
    <mergeCell ref="G144:H144"/>
    <mergeCell ref="J144:K144"/>
    <mergeCell ref="O144:P144"/>
    <mergeCell ref="Q144:S144"/>
    <mergeCell ref="E145:F145"/>
    <mergeCell ref="G145:H145"/>
    <mergeCell ref="J145:K145"/>
    <mergeCell ref="O145:P145"/>
    <mergeCell ref="Q145:S145"/>
    <mergeCell ref="E146:F146"/>
    <mergeCell ref="G146:H146"/>
    <mergeCell ref="J146:K146"/>
    <mergeCell ref="O146:P146"/>
    <mergeCell ref="Q146:S146"/>
    <mergeCell ref="E147:F147"/>
    <mergeCell ref="G147:H147"/>
    <mergeCell ref="J147:K147"/>
    <mergeCell ref="O147:P147"/>
    <mergeCell ref="Q147:S147"/>
    <mergeCell ref="E148:F148"/>
    <mergeCell ref="G148:H148"/>
    <mergeCell ref="J148:K148"/>
    <mergeCell ref="O148:P148"/>
    <mergeCell ref="Q148:S148"/>
    <mergeCell ref="E149:F149"/>
    <mergeCell ref="G149:H149"/>
    <mergeCell ref="J149:K149"/>
    <mergeCell ref="O149:P149"/>
    <mergeCell ref="Q149:S149"/>
    <mergeCell ref="E150:F150"/>
    <mergeCell ref="G150:H150"/>
    <mergeCell ref="J150:K150"/>
    <mergeCell ref="O150:P150"/>
    <mergeCell ref="Q150:S150"/>
    <mergeCell ref="E151:F151"/>
    <mergeCell ref="G151:H151"/>
    <mergeCell ref="J151:K151"/>
    <mergeCell ref="O151:P151"/>
    <mergeCell ref="Q151:S151"/>
    <mergeCell ref="E152:F152"/>
    <mergeCell ref="G152:H152"/>
    <mergeCell ref="J152:K152"/>
    <mergeCell ref="O152:P152"/>
    <mergeCell ref="Q152:S152"/>
    <mergeCell ref="E153:F153"/>
    <mergeCell ref="G153:H153"/>
    <mergeCell ref="J153:K153"/>
    <mergeCell ref="O153:P153"/>
    <mergeCell ref="Q153:S153"/>
    <mergeCell ref="E154:F154"/>
    <mergeCell ref="G154:H154"/>
    <mergeCell ref="J154:K154"/>
    <mergeCell ref="O154:P154"/>
    <mergeCell ref="Q154:S154"/>
    <mergeCell ref="E155:F155"/>
    <mergeCell ref="G155:H155"/>
    <mergeCell ref="J155:K155"/>
    <mergeCell ref="O155:P155"/>
    <mergeCell ref="Q155:S155"/>
    <mergeCell ref="E156:F156"/>
    <mergeCell ref="G156:H156"/>
    <mergeCell ref="J156:K156"/>
    <mergeCell ref="O156:P156"/>
    <mergeCell ref="Q156:S156"/>
    <mergeCell ref="E157:F157"/>
    <mergeCell ref="G157:H157"/>
    <mergeCell ref="J157:K157"/>
    <mergeCell ref="O157:P157"/>
    <mergeCell ref="Q157:S157"/>
    <mergeCell ref="E158:F158"/>
    <mergeCell ref="G158:H158"/>
    <mergeCell ref="J158:K158"/>
    <mergeCell ref="O158:P158"/>
    <mergeCell ref="Q158:S158"/>
    <mergeCell ref="E159:F159"/>
    <mergeCell ref="G159:H159"/>
    <mergeCell ref="J159:K159"/>
    <mergeCell ref="O159:P159"/>
    <mergeCell ref="Q159:S159"/>
    <mergeCell ref="E160:F160"/>
    <mergeCell ref="G160:H160"/>
    <mergeCell ref="J160:K160"/>
    <mergeCell ref="O160:P160"/>
    <mergeCell ref="Q160:S160"/>
    <mergeCell ref="E161:F161"/>
    <mergeCell ref="G161:H161"/>
    <mergeCell ref="J161:K161"/>
    <mergeCell ref="O161:P161"/>
    <mergeCell ref="Q161:S161"/>
    <mergeCell ref="E162:F162"/>
    <mergeCell ref="G162:H162"/>
    <mergeCell ref="J162:K162"/>
    <mergeCell ref="O162:P162"/>
    <mergeCell ref="Q162:S162"/>
    <mergeCell ref="E164:F164"/>
    <mergeCell ref="G164:H164"/>
    <mergeCell ref="J164:K164"/>
    <mergeCell ref="O164:P164"/>
    <mergeCell ref="Q164:S164"/>
    <mergeCell ref="E165:F165"/>
    <mergeCell ref="G165:H165"/>
    <mergeCell ref="J165:K165"/>
    <mergeCell ref="O165:P165"/>
    <mergeCell ref="Q165:S165"/>
    <mergeCell ref="E166:F166"/>
    <mergeCell ref="G166:H166"/>
    <mergeCell ref="J166:K166"/>
    <mergeCell ref="O166:P166"/>
    <mergeCell ref="Q166:S166"/>
    <mergeCell ref="E167:F167"/>
    <mergeCell ref="G167:H167"/>
    <mergeCell ref="J167:K167"/>
    <mergeCell ref="O167:P167"/>
    <mergeCell ref="Q167:S167"/>
    <mergeCell ref="E168:F168"/>
    <mergeCell ref="G168:H168"/>
    <mergeCell ref="J168:K168"/>
    <mergeCell ref="O168:P168"/>
    <mergeCell ref="Q168:S168"/>
    <mergeCell ref="E169:F169"/>
    <mergeCell ref="G169:H169"/>
    <mergeCell ref="J169:K169"/>
    <mergeCell ref="O169:P169"/>
    <mergeCell ref="Q169:S169"/>
    <mergeCell ref="E170:F170"/>
    <mergeCell ref="G170:H170"/>
    <mergeCell ref="J170:K170"/>
    <mergeCell ref="O170:P170"/>
    <mergeCell ref="Q170:S170"/>
    <mergeCell ref="E171:F171"/>
    <mergeCell ref="G171:H171"/>
    <mergeCell ref="J171:K171"/>
    <mergeCell ref="O171:P171"/>
    <mergeCell ref="Q171:S171"/>
    <mergeCell ref="J173:K173"/>
    <mergeCell ref="O173:P173"/>
    <mergeCell ref="Q173:S173"/>
    <mergeCell ref="D172:H172"/>
    <mergeCell ref="J172:K172"/>
    <mergeCell ref="N172:P172"/>
    <mergeCell ref="Q172:S172"/>
    <mergeCell ref="E174:F174"/>
    <mergeCell ref="G174:H174"/>
    <mergeCell ref="J174:K174"/>
    <mergeCell ref="O174:P174"/>
    <mergeCell ref="Q174:S174"/>
    <mergeCell ref="E175:F175"/>
    <mergeCell ref="G175:H175"/>
    <mergeCell ref="J175:K175"/>
    <mergeCell ref="O175:P175"/>
    <mergeCell ref="Q175:S175"/>
    <mergeCell ref="E176:F176"/>
    <mergeCell ref="G176:H176"/>
    <mergeCell ref="J176:K176"/>
    <mergeCell ref="O176:P176"/>
    <mergeCell ref="Q176:S176"/>
    <mergeCell ref="E177:F177"/>
    <mergeCell ref="G177:H177"/>
    <mergeCell ref="J177:K177"/>
    <mergeCell ref="O177:P177"/>
    <mergeCell ref="Q177:S177"/>
    <mergeCell ref="E178:F178"/>
    <mergeCell ref="G178:H178"/>
    <mergeCell ref="J178:K178"/>
    <mergeCell ref="O178:P178"/>
    <mergeCell ref="Q178:S178"/>
    <mergeCell ref="E179:F179"/>
    <mergeCell ref="G179:H179"/>
    <mergeCell ref="J179:K179"/>
    <mergeCell ref="O179:P179"/>
    <mergeCell ref="Q179:S179"/>
    <mergeCell ref="E180:F180"/>
    <mergeCell ref="G180:H180"/>
    <mergeCell ref="J180:K180"/>
    <mergeCell ref="O180:P180"/>
    <mergeCell ref="Q180:S180"/>
    <mergeCell ref="E181:F181"/>
    <mergeCell ref="G181:H181"/>
    <mergeCell ref="J181:K181"/>
    <mergeCell ref="O181:P181"/>
    <mergeCell ref="Q181:S181"/>
    <mergeCell ref="E182:F182"/>
    <mergeCell ref="G182:H182"/>
    <mergeCell ref="J182:K182"/>
    <mergeCell ref="O182:P182"/>
    <mergeCell ref="Q182:S182"/>
    <mergeCell ref="E183:F183"/>
    <mergeCell ref="G183:H183"/>
    <mergeCell ref="J183:K183"/>
    <mergeCell ref="O183:P183"/>
    <mergeCell ref="Q183:S183"/>
    <mergeCell ref="E184:F184"/>
    <mergeCell ref="G184:H184"/>
    <mergeCell ref="J184:K184"/>
    <mergeCell ref="O184:P184"/>
    <mergeCell ref="Q184:S184"/>
    <mergeCell ref="E185:F185"/>
    <mergeCell ref="G185:H185"/>
    <mergeCell ref="J185:K185"/>
    <mergeCell ref="O185:P185"/>
    <mergeCell ref="Q185:S185"/>
    <mergeCell ref="E186:F186"/>
    <mergeCell ref="G186:H186"/>
    <mergeCell ref="J186:K186"/>
    <mergeCell ref="O186:P186"/>
    <mergeCell ref="Q186:S186"/>
    <mergeCell ref="E187:F187"/>
    <mergeCell ref="G187:H187"/>
    <mergeCell ref="J187:K187"/>
    <mergeCell ref="O187:P187"/>
    <mergeCell ref="Q187:S187"/>
    <mergeCell ref="E188:F188"/>
    <mergeCell ref="G188:H188"/>
    <mergeCell ref="J188:K188"/>
    <mergeCell ref="O188:P188"/>
    <mergeCell ref="Q188:S188"/>
    <mergeCell ref="E189:F189"/>
    <mergeCell ref="G189:H189"/>
    <mergeCell ref="J189:K189"/>
    <mergeCell ref="O189:P189"/>
    <mergeCell ref="Q189:S189"/>
    <mergeCell ref="E190:F190"/>
    <mergeCell ref="G190:H190"/>
    <mergeCell ref="J190:K190"/>
    <mergeCell ref="O190:P190"/>
    <mergeCell ref="Q190:S190"/>
    <mergeCell ref="E191:F191"/>
    <mergeCell ref="G191:H191"/>
    <mergeCell ref="J191:K191"/>
    <mergeCell ref="O191:P191"/>
    <mergeCell ref="Q191:S191"/>
    <mergeCell ref="E192:F192"/>
    <mergeCell ref="G192:H192"/>
    <mergeCell ref="J192:K192"/>
    <mergeCell ref="O192:P192"/>
    <mergeCell ref="Q192:S192"/>
    <mergeCell ref="E193:F193"/>
    <mergeCell ref="G193:H193"/>
    <mergeCell ref="J193:K193"/>
    <mergeCell ref="O193:P193"/>
    <mergeCell ref="Q193:S193"/>
    <mergeCell ref="E195:F195"/>
    <mergeCell ref="G195:H195"/>
    <mergeCell ref="J195:K195"/>
    <mergeCell ref="O195:P195"/>
    <mergeCell ref="Q195:S195"/>
    <mergeCell ref="E196:F196"/>
    <mergeCell ref="G196:H196"/>
    <mergeCell ref="J196:K196"/>
    <mergeCell ref="O196:P196"/>
    <mergeCell ref="Q196:S196"/>
    <mergeCell ref="E197:F197"/>
    <mergeCell ref="G197:H197"/>
    <mergeCell ref="J197:K197"/>
    <mergeCell ref="O197:P197"/>
    <mergeCell ref="Q197:S197"/>
    <mergeCell ref="E198:F198"/>
    <mergeCell ref="G198:H198"/>
    <mergeCell ref="J198:K198"/>
    <mergeCell ref="O198:P198"/>
    <mergeCell ref="Q198:S198"/>
    <mergeCell ref="Q203:S203"/>
    <mergeCell ref="E204:F204"/>
    <mergeCell ref="G204:H204"/>
    <mergeCell ref="J204:K204"/>
    <mergeCell ref="O204:P204"/>
    <mergeCell ref="Q204:S204"/>
    <mergeCell ref="E205:F205"/>
    <mergeCell ref="G205:H205"/>
    <mergeCell ref="J205:K205"/>
    <mergeCell ref="O205:P205"/>
    <mergeCell ref="Q205:S205"/>
    <mergeCell ref="E206:F206"/>
    <mergeCell ref="G206:H206"/>
    <mergeCell ref="J206:K206"/>
    <mergeCell ref="O206:P206"/>
    <mergeCell ref="Q206:S206"/>
    <mergeCell ref="E207:F207"/>
    <mergeCell ref="G207:H207"/>
    <mergeCell ref="J207:K207"/>
    <mergeCell ref="O207:P207"/>
    <mergeCell ref="Q207:S207"/>
    <mergeCell ref="E208:F208"/>
    <mergeCell ref="G208:H208"/>
    <mergeCell ref="J208:K208"/>
    <mergeCell ref="O208:P208"/>
    <mergeCell ref="Q208:S208"/>
    <mergeCell ref="E209:F209"/>
    <mergeCell ref="G209:H209"/>
    <mergeCell ref="J209:K209"/>
    <mergeCell ref="O209:P209"/>
    <mergeCell ref="Q209:S209"/>
    <mergeCell ref="E210:F210"/>
    <mergeCell ref="G210:H210"/>
    <mergeCell ref="J210:K210"/>
    <mergeCell ref="O210:P210"/>
    <mergeCell ref="Q210:S210"/>
    <mergeCell ref="E212:F212"/>
    <mergeCell ref="G212:H212"/>
    <mergeCell ref="J212:K212"/>
    <mergeCell ref="O212:P212"/>
    <mergeCell ref="Q212:S212"/>
    <mergeCell ref="E213:F213"/>
    <mergeCell ref="G213:H213"/>
    <mergeCell ref="J213:K213"/>
    <mergeCell ref="O213:P213"/>
    <mergeCell ref="Q213:S213"/>
    <mergeCell ref="E214:F214"/>
    <mergeCell ref="G214:H214"/>
    <mergeCell ref="J214:K214"/>
    <mergeCell ref="O214:P214"/>
    <mergeCell ref="Q214:S214"/>
    <mergeCell ref="E215:F215"/>
    <mergeCell ref="G215:H215"/>
    <mergeCell ref="J215:K215"/>
    <mergeCell ref="O215:P215"/>
    <mergeCell ref="Q215:S215"/>
    <mergeCell ref="E216:F216"/>
    <mergeCell ref="G216:H216"/>
    <mergeCell ref="J216:K216"/>
    <mergeCell ref="O216:P216"/>
    <mergeCell ref="Q216:S216"/>
    <mergeCell ref="E217:F217"/>
    <mergeCell ref="G217:H217"/>
    <mergeCell ref="J217:K217"/>
    <mergeCell ref="O217:P217"/>
    <mergeCell ref="Q217:S217"/>
    <mergeCell ref="E218:F218"/>
    <mergeCell ref="G218:H218"/>
    <mergeCell ref="J218:K218"/>
    <mergeCell ref="O218:P218"/>
    <mergeCell ref="Q218:S218"/>
    <mergeCell ref="E219:F219"/>
    <mergeCell ref="G219:H219"/>
    <mergeCell ref="J219:K219"/>
    <mergeCell ref="O219:P219"/>
    <mergeCell ref="Q219:S219"/>
    <mergeCell ref="E220:F220"/>
    <mergeCell ref="G220:H220"/>
    <mergeCell ref="J220:K220"/>
    <mergeCell ref="O220:P220"/>
    <mergeCell ref="Q220:S220"/>
    <mergeCell ref="E221:F221"/>
    <mergeCell ref="G221:H221"/>
    <mergeCell ref="J221:K221"/>
    <mergeCell ref="O221:P221"/>
    <mergeCell ref="Q221:S221"/>
    <mergeCell ref="E222:F222"/>
    <mergeCell ref="G222:H222"/>
    <mergeCell ref="J222:K222"/>
    <mergeCell ref="O222:P222"/>
    <mergeCell ref="Q222:S222"/>
    <mergeCell ref="E223:F223"/>
    <mergeCell ref="G223:H223"/>
    <mergeCell ref="J223:K223"/>
    <mergeCell ref="O223:P223"/>
    <mergeCell ref="Q223:S223"/>
    <mergeCell ref="E224:F224"/>
    <mergeCell ref="G224:H224"/>
    <mergeCell ref="J224:K224"/>
    <mergeCell ref="O224:P224"/>
    <mergeCell ref="Q224:S224"/>
    <mergeCell ref="J226:K226"/>
    <mergeCell ref="O226:P226"/>
    <mergeCell ref="Q226:S226"/>
    <mergeCell ref="E227:F227"/>
    <mergeCell ref="G227:H227"/>
    <mergeCell ref="J227:K227"/>
    <mergeCell ref="O227:P227"/>
    <mergeCell ref="Q227:S227"/>
    <mergeCell ref="E228:F228"/>
    <mergeCell ref="G228:H228"/>
    <mergeCell ref="J228:K228"/>
    <mergeCell ref="O228:P228"/>
    <mergeCell ref="Q228:S228"/>
    <mergeCell ref="E229:F229"/>
    <mergeCell ref="G229:H229"/>
    <mergeCell ref="J229:K229"/>
    <mergeCell ref="O229:P229"/>
    <mergeCell ref="Q229:S229"/>
    <mergeCell ref="E231:F231"/>
    <mergeCell ref="G231:H231"/>
    <mergeCell ref="J231:K231"/>
    <mergeCell ref="O231:P231"/>
    <mergeCell ref="Q231:S231"/>
    <mergeCell ref="E232:F232"/>
    <mergeCell ref="G232:H232"/>
    <mergeCell ref="J232:K232"/>
    <mergeCell ref="O232:P232"/>
    <mergeCell ref="Q232:S232"/>
    <mergeCell ref="E233:F233"/>
    <mergeCell ref="G233:H233"/>
    <mergeCell ref="J233:K233"/>
    <mergeCell ref="O233:P233"/>
    <mergeCell ref="Q233:S233"/>
    <mergeCell ref="E234:F234"/>
    <mergeCell ref="G234:H234"/>
    <mergeCell ref="J234:K234"/>
    <mergeCell ref="O234:P234"/>
    <mergeCell ref="Q234:S234"/>
    <mergeCell ref="O239:P239"/>
    <mergeCell ref="Q239:S239"/>
    <mergeCell ref="E240:F240"/>
    <mergeCell ref="G240:H240"/>
    <mergeCell ref="J240:K240"/>
    <mergeCell ref="O240:P240"/>
    <mergeCell ref="Q240:S240"/>
    <mergeCell ref="E241:F241"/>
    <mergeCell ref="G241:H241"/>
    <mergeCell ref="J241:K241"/>
    <mergeCell ref="O241:P241"/>
    <mergeCell ref="Q241:S241"/>
    <mergeCell ref="B243:H243"/>
    <mergeCell ref="J243:K243"/>
    <mergeCell ref="O243:P243"/>
    <mergeCell ref="Q243:S243"/>
    <mergeCell ref="N293:P293"/>
    <mergeCell ref="Q293:S293"/>
    <mergeCell ref="A244:S244"/>
    <mergeCell ref="B245:S245"/>
    <mergeCell ref="E246:F246"/>
    <mergeCell ref="G246:H246"/>
    <mergeCell ref="J246:K246"/>
    <mergeCell ref="O246:P246"/>
    <mergeCell ref="Q246:S246"/>
    <mergeCell ref="E247:F247"/>
    <mergeCell ref="G247:H247"/>
    <mergeCell ref="J247:K247"/>
    <mergeCell ref="O247:P247"/>
    <mergeCell ref="Q247:S247"/>
    <mergeCell ref="E248:F248"/>
    <mergeCell ref="G248:H248"/>
    <mergeCell ref="J248:K248"/>
    <mergeCell ref="O248:P248"/>
    <mergeCell ref="Q248:S248"/>
    <mergeCell ref="E249:F249"/>
    <mergeCell ref="G249:H249"/>
    <mergeCell ref="J249:K249"/>
    <mergeCell ref="O249:P249"/>
    <mergeCell ref="Q249:S249"/>
    <mergeCell ref="E250:F250"/>
    <mergeCell ref="G250:H250"/>
    <mergeCell ref="J250:K250"/>
    <mergeCell ref="O250:P250"/>
    <mergeCell ref="Q250:S250"/>
    <mergeCell ref="E251:F251"/>
    <mergeCell ref="G251:H251"/>
    <mergeCell ref="J251:K251"/>
    <mergeCell ref="O251:P251"/>
    <mergeCell ref="Q251:S251"/>
    <mergeCell ref="E252:F252"/>
    <mergeCell ref="G252:H252"/>
    <mergeCell ref="J252:K252"/>
    <mergeCell ref="O252:P252"/>
    <mergeCell ref="Q252:S252"/>
    <mergeCell ref="E253:F253"/>
    <mergeCell ref="G253:H253"/>
    <mergeCell ref="J253:K253"/>
    <mergeCell ref="O253:P253"/>
    <mergeCell ref="Q253:S253"/>
    <mergeCell ref="E254:F254"/>
    <mergeCell ref="G254:H254"/>
    <mergeCell ref="J254:K254"/>
    <mergeCell ref="O254:P254"/>
    <mergeCell ref="Q254:S254"/>
    <mergeCell ref="E255:F255"/>
    <mergeCell ref="G255:H255"/>
    <mergeCell ref="J255:K255"/>
    <mergeCell ref="O255:P255"/>
    <mergeCell ref="Q255:S255"/>
    <mergeCell ref="E256:F256"/>
    <mergeCell ref="G256:H256"/>
    <mergeCell ref="J256:K256"/>
    <mergeCell ref="O256:P256"/>
    <mergeCell ref="Q256:S256"/>
    <mergeCell ref="E257:F257"/>
    <mergeCell ref="G257:H257"/>
    <mergeCell ref="J257:K257"/>
    <mergeCell ref="O257:P257"/>
    <mergeCell ref="Q257:S257"/>
    <mergeCell ref="E258:F258"/>
    <mergeCell ref="G258:H258"/>
    <mergeCell ref="J258:K258"/>
    <mergeCell ref="O258:P258"/>
    <mergeCell ref="Q258:S258"/>
    <mergeCell ref="E259:F259"/>
    <mergeCell ref="G259:H259"/>
    <mergeCell ref="J259:K259"/>
    <mergeCell ref="O259:P259"/>
    <mergeCell ref="Q259:S259"/>
    <mergeCell ref="E260:F260"/>
    <mergeCell ref="G260:H260"/>
    <mergeCell ref="J260:K260"/>
    <mergeCell ref="O260:P260"/>
    <mergeCell ref="Q260:S260"/>
    <mergeCell ref="E261:F261"/>
    <mergeCell ref="G261:H261"/>
    <mergeCell ref="J261:K261"/>
    <mergeCell ref="O261:P261"/>
    <mergeCell ref="Q261:S261"/>
    <mergeCell ref="E262:F262"/>
    <mergeCell ref="G262:H262"/>
    <mergeCell ref="J262:K262"/>
    <mergeCell ref="O262:P262"/>
    <mergeCell ref="Q262:S262"/>
    <mergeCell ref="E263:F263"/>
    <mergeCell ref="G263:H263"/>
    <mergeCell ref="J263:K263"/>
    <mergeCell ref="O263:P263"/>
    <mergeCell ref="Q263:S263"/>
    <mergeCell ref="J264:K264"/>
    <mergeCell ref="O264:P264"/>
    <mergeCell ref="Q264:S264"/>
    <mergeCell ref="B266:S266"/>
    <mergeCell ref="E267:F267"/>
    <mergeCell ref="G267:H267"/>
    <mergeCell ref="J267:K267"/>
    <mergeCell ref="O267:P267"/>
    <mergeCell ref="Q267:S267"/>
    <mergeCell ref="C264:H264"/>
    <mergeCell ref="E268:F268"/>
    <mergeCell ref="G268:H268"/>
    <mergeCell ref="J268:K268"/>
    <mergeCell ref="O268:P268"/>
    <mergeCell ref="Q268:S268"/>
    <mergeCell ref="E269:F269"/>
    <mergeCell ref="G269:H269"/>
    <mergeCell ref="J269:K269"/>
    <mergeCell ref="O269:P269"/>
    <mergeCell ref="Q269:S269"/>
    <mergeCell ref="E270:F270"/>
    <mergeCell ref="G270:H270"/>
    <mergeCell ref="J270:K270"/>
    <mergeCell ref="O270:P270"/>
    <mergeCell ref="Q270:S270"/>
    <mergeCell ref="E271:F271"/>
    <mergeCell ref="G271:H271"/>
    <mergeCell ref="J271:K271"/>
    <mergeCell ref="O271:P271"/>
    <mergeCell ref="Q271:S271"/>
    <mergeCell ref="E272:F272"/>
    <mergeCell ref="G272:H272"/>
    <mergeCell ref="J272:K272"/>
    <mergeCell ref="O272:P272"/>
    <mergeCell ref="Q272:S272"/>
    <mergeCell ref="E273:F273"/>
    <mergeCell ref="G273:H273"/>
    <mergeCell ref="J273:K273"/>
    <mergeCell ref="O273:P273"/>
    <mergeCell ref="Q273:S273"/>
    <mergeCell ref="E274:F274"/>
    <mergeCell ref="G274:H274"/>
    <mergeCell ref="J274:K274"/>
    <mergeCell ref="O274:P274"/>
    <mergeCell ref="Q274:S274"/>
    <mergeCell ref="E275:F275"/>
    <mergeCell ref="G275:H275"/>
    <mergeCell ref="J275:K275"/>
    <mergeCell ref="O275:P275"/>
    <mergeCell ref="Q275:S275"/>
    <mergeCell ref="E276:F276"/>
    <mergeCell ref="G276:H276"/>
    <mergeCell ref="J276:K276"/>
    <mergeCell ref="O276:P276"/>
    <mergeCell ref="Q276:S276"/>
    <mergeCell ref="E277:F277"/>
    <mergeCell ref="G277:H277"/>
    <mergeCell ref="J277:K277"/>
    <mergeCell ref="O277:P277"/>
    <mergeCell ref="Q277:S277"/>
    <mergeCell ref="E278:F278"/>
    <mergeCell ref="G278:H278"/>
    <mergeCell ref="J278:K278"/>
    <mergeCell ref="O278:P278"/>
    <mergeCell ref="Q278:S278"/>
    <mergeCell ref="E279:F279"/>
    <mergeCell ref="G279:H279"/>
    <mergeCell ref="J279:K279"/>
    <mergeCell ref="O279:P279"/>
    <mergeCell ref="Q279:S279"/>
    <mergeCell ref="E280:F280"/>
    <mergeCell ref="G280:H280"/>
    <mergeCell ref="J280:K280"/>
    <mergeCell ref="O280:P280"/>
    <mergeCell ref="Q280:S280"/>
    <mergeCell ref="E281:F281"/>
    <mergeCell ref="G281:H281"/>
    <mergeCell ref="J281:K281"/>
    <mergeCell ref="O281:P281"/>
    <mergeCell ref="Q281:S281"/>
    <mergeCell ref="E282:F282"/>
    <mergeCell ref="G282:H282"/>
    <mergeCell ref="J282:K282"/>
    <mergeCell ref="O282:P282"/>
    <mergeCell ref="Q282:S282"/>
    <mergeCell ref="E283:F283"/>
    <mergeCell ref="G283:H283"/>
    <mergeCell ref="J283:K283"/>
    <mergeCell ref="O283:P283"/>
    <mergeCell ref="Q283:S283"/>
    <mergeCell ref="E284:F284"/>
    <mergeCell ref="G284:H284"/>
    <mergeCell ref="J284:K284"/>
    <mergeCell ref="O284:P284"/>
    <mergeCell ref="Q284:S284"/>
    <mergeCell ref="E285:F285"/>
    <mergeCell ref="G285:H285"/>
    <mergeCell ref="J285:K285"/>
    <mergeCell ref="O285:P285"/>
    <mergeCell ref="Q285:S285"/>
    <mergeCell ref="E286:F286"/>
    <mergeCell ref="G286:H286"/>
    <mergeCell ref="J286:K286"/>
    <mergeCell ref="O286:P286"/>
    <mergeCell ref="Q286:S286"/>
    <mergeCell ref="E287:F287"/>
    <mergeCell ref="G287:H287"/>
    <mergeCell ref="J287:K287"/>
    <mergeCell ref="O287:P287"/>
    <mergeCell ref="Q287:S287"/>
    <mergeCell ref="E288:F288"/>
    <mergeCell ref="G288:H288"/>
    <mergeCell ref="J288:K288"/>
    <mergeCell ref="O288:P288"/>
    <mergeCell ref="Q288:S288"/>
    <mergeCell ref="E289:F289"/>
    <mergeCell ref="G289:H289"/>
    <mergeCell ref="J289:K289"/>
    <mergeCell ref="O289:P289"/>
    <mergeCell ref="Q289:S289"/>
    <mergeCell ref="E290:F290"/>
    <mergeCell ref="G290:H290"/>
    <mergeCell ref="J290:K290"/>
    <mergeCell ref="O290:P290"/>
    <mergeCell ref="Q290:S290"/>
    <mergeCell ref="E291:F291"/>
    <mergeCell ref="G291:H291"/>
    <mergeCell ref="J291:K291"/>
    <mergeCell ref="O291:P291"/>
    <mergeCell ref="Q291:S291"/>
    <mergeCell ref="E292:F292"/>
    <mergeCell ref="G292:H292"/>
    <mergeCell ref="J292:K292"/>
    <mergeCell ref="O292:P292"/>
    <mergeCell ref="Q292:S292"/>
    <mergeCell ref="E294:F294"/>
    <mergeCell ref="G294:H294"/>
    <mergeCell ref="J294:K294"/>
    <mergeCell ref="O294:P294"/>
    <mergeCell ref="Q294:S294"/>
    <mergeCell ref="E295:F295"/>
    <mergeCell ref="G295:H295"/>
    <mergeCell ref="J295:K295"/>
    <mergeCell ref="O295:P295"/>
    <mergeCell ref="Q295:S295"/>
    <mergeCell ref="E296:F296"/>
    <mergeCell ref="G296:H296"/>
    <mergeCell ref="J296:K296"/>
    <mergeCell ref="O296:P296"/>
    <mergeCell ref="Q296:S296"/>
    <mergeCell ref="E297:F297"/>
    <mergeCell ref="G297:H297"/>
    <mergeCell ref="J297:K297"/>
    <mergeCell ref="O297:P297"/>
    <mergeCell ref="Q297:S297"/>
    <mergeCell ref="E298:F298"/>
    <mergeCell ref="G298:H298"/>
    <mergeCell ref="J298:K298"/>
    <mergeCell ref="O298:P298"/>
    <mergeCell ref="Q298:S298"/>
    <mergeCell ref="E299:F299"/>
    <mergeCell ref="G299:H299"/>
    <mergeCell ref="J299:K299"/>
    <mergeCell ref="O299:P299"/>
    <mergeCell ref="Q299:S299"/>
    <mergeCell ref="E300:F300"/>
    <mergeCell ref="G300:H300"/>
    <mergeCell ref="J300:K300"/>
    <mergeCell ref="O300:P300"/>
    <mergeCell ref="Q300:S300"/>
    <mergeCell ref="J302:K302"/>
    <mergeCell ref="O302:P302"/>
    <mergeCell ref="Q302:S302"/>
    <mergeCell ref="D301:H301"/>
    <mergeCell ref="J301:K301"/>
    <mergeCell ref="N301:P301"/>
    <mergeCell ref="Q301:S301"/>
    <mergeCell ref="E304:F304"/>
    <mergeCell ref="G304:H304"/>
    <mergeCell ref="J304:K304"/>
    <mergeCell ref="O304:P304"/>
    <mergeCell ref="Q304:S304"/>
    <mergeCell ref="Q303:S303"/>
    <mergeCell ref="E305:F305"/>
    <mergeCell ref="G305:H305"/>
    <mergeCell ref="J305:K305"/>
    <mergeCell ref="O305:P305"/>
    <mergeCell ref="Q305:S305"/>
    <mergeCell ref="E306:F306"/>
    <mergeCell ref="G306:H306"/>
    <mergeCell ref="J306:K306"/>
    <mergeCell ref="O306:P306"/>
    <mergeCell ref="Q306:S306"/>
    <mergeCell ref="E307:F307"/>
    <mergeCell ref="G307:H307"/>
    <mergeCell ref="J307:K307"/>
    <mergeCell ref="O307:P307"/>
    <mergeCell ref="Q307:S307"/>
    <mergeCell ref="E308:F308"/>
    <mergeCell ref="G308:H308"/>
    <mergeCell ref="J308:K308"/>
    <mergeCell ref="O308:P308"/>
    <mergeCell ref="Q308:S308"/>
    <mergeCell ref="E309:F309"/>
    <mergeCell ref="G309:H309"/>
    <mergeCell ref="J309:K309"/>
    <mergeCell ref="O309:P309"/>
    <mergeCell ref="Q309:S309"/>
    <mergeCell ref="E310:F310"/>
    <mergeCell ref="G310:H310"/>
    <mergeCell ref="J310:K310"/>
    <mergeCell ref="O310:P310"/>
    <mergeCell ref="Q310:S310"/>
    <mergeCell ref="E311:F311"/>
    <mergeCell ref="G311:H311"/>
    <mergeCell ref="J311:K311"/>
    <mergeCell ref="O311:P311"/>
    <mergeCell ref="Q311:S311"/>
    <mergeCell ref="E312:F312"/>
    <mergeCell ref="G312:H312"/>
    <mergeCell ref="J312:K312"/>
    <mergeCell ref="O312:P312"/>
    <mergeCell ref="Q312:S312"/>
    <mergeCell ref="E313:F313"/>
    <mergeCell ref="G313:H313"/>
    <mergeCell ref="J313:K313"/>
    <mergeCell ref="O313:P313"/>
    <mergeCell ref="Q313:S313"/>
    <mergeCell ref="E314:F314"/>
    <mergeCell ref="G314:H314"/>
    <mergeCell ref="J314:K314"/>
    <mergeCell ref="O314:P314"/>
    <mergeCell ref="Q314:S314"/>
    <mergeCell ref="E315:F315"/>
    <mergeCell ref="G315:H315"/>
    <mergeCell ref="J315:K315"/>
    <mergeCell ref="O315:P315"/>
    <mergeCell ref="Q315:S315"/>
    <mergeCell ref="E316:F316"/>
    <mergeCell ref="G316:H316"/>
    <mergeCell ref="J316:K316"/>
    <mergeCell ref="O316:P316"/>
    <mergeCell ref="Q316:S316"/>
    <mergeCell ref="E317:F317"/>
    <mergeCell ref="G317:H317"/>
    <mergeCell ref="J317:K317"/>
    <mergeCell ref="O317:P317"/>
    <mergeCell ref="Q317:S317"/>
    <mergeCell ref="E318:F318"/>
    <mergeCell ref="G318:H318"/>
    <mergeCell ref="J318:K318"/>
    <mergeCell ref="O318:P318"/>
    <mergeCell ref="Q318:S318"/>
    <mergeCell ref="E319:F319"/>
    <mergeCell ref="G319:H319"/>
    <mergeCell ref="J319:K319"/>
    <mergeCell ref="O319:P319"/>
    <mergeCell ref="Q319:S319"/>
    <mergeCell ref="E321:F321"/>
    <mergeCell ref="G321:H321"/>
    <mergeCell ref="J321:K321"/>
    <mergeCell ref="O321:P321"/>
    <mergeCell ref="Q321:S321"/>
    <mergeCell ref="E323:F323"/>
    <mergeCell ref="G323:H323"/>
    <mergeCell ref="J323:K323"/>
    <mergeCell ref="O323:P323"/>
    <mergeCell ref="Q323:S323"/>
    <mergeCell ref="E324:F324"/>
    <mergeCell ref="G324:H324"/>
    <mergeCell ref="J324:K324"/>
    <mergeCell ref="O324:P324"/>
    <mergeCell ref="Q324:S324"/>
    <mergeCell ref="E325:F325"/>
    <mergeCell ref="G325:H325"/>
    <mergeCell ref="J325:K325"/>
    <mergeCell ref="O325:P325"/>
    <mergeCell ref="Q325:S325"/>
    <mergeCell ref="Q322:S322"/>
    <mergeCell ref="Q328:S328"/>
    <mergeCell ref="E329:F329"/>
    <mergeCell ref="G329:H329"/>
    <mergeCell ref="J329:K329"/>
    <mergeCell ref="O329:P329"/>
    <mergeCell ref="Q329:S329"/>
    <mergeCell ref="E330:F330"/>
    <mergeCell ref="G330:H330"/>
    <mergeCell ref="J330:K330"/>
    <mergeCell ref="O330:P330"/>
    <mergeCell ref="Q330:S330"/>
    <mergeCell ref="N338:P338"/>
    <mergeCell ref="Q338:S338"/>
    <mergeCell ref="E331:F331"/>
    <mergeCell ref="G331:H331"/>
    <mergeCell ref="J331:K331"/>
    <mergeCell ref="O331:P331"/>
    <mergeCell ref="Q331:S331"/>
    <mergeCell ref="E332:F332"/>
    <mergeCell ref="G332:H332"/>
    <mergeCell ref="J332:K332"/>
    <mergeCell ref="O332:P332"/>
    <mergeCell ref="Q332:S332"/>
    <mergeCell ref="E333:F333"/>
    <mergeCell ref="G333:H333"/>
    <mergeCell ref="J333:K333"/>
    <mergeCell ref="O333:P333"/>
    <mergeCell ref="Q333:S333"/>
    <mergeCell ref="E334:F334"/>
    <mergeCell ref="G334:H334"/>
    <mergeCell ref="J334:K334"/>
    <mergeCell ref="O334:P334"/>
    <mergeCell ref="Q334:S334"/>
    <mergeCell ref="E339:F339"/>
    <mergeCell ref="G339:H339"/>
    <mergeCell ref="J339:K339"/>
    <mergeCell ref="O339:P339"/>
    <mergeCell ref="Q339:S339"/>
    <mergeCell ref="E340:F340"/>
    <mergeCell ref="Q340:S340"/>
    <mergeCell ref="J341:K341"/>
    <mergeCell ref="O341:P341"/>
    <mergeCell ref="Q341:S341"/>
    <mergeCell ref="J342:K342"/>
    <mergeCell ref="E342:F342"/>
    <mergeCell ref="G342:H342"/>
    <mergeCell ref="O342:P342"/>
    <mergeCell ref="Q342:S342"/>
    <mergeCell ref="E335:F335"/>
    <mergeCell ref="G335:H335"/>
    <mergeCell ref="J335:K335"/>
    <mergeCell ref="O335:P335"/>
    <mergeCell ref="Q335:S335"/>
    <mergeCell ref="E336:F336"/>
    <mergeCell ref="G336:H336"/>
    <mergeCell ref="J336:K336"/>
    <mergeCell ref="O336:P336"/>
    <mergeCell ref="Q336:S336"/>
    <mergeCell ref="E337:F337"/>
    <mergeCell ref="G337:H337"/>
    <mergeCell ref="J337:K337"/>
    <mergeCell ref="O337:P337"/>
    <mergeCell ref="Q337:S337"/>
    <mergeCell ref="D338:H338"/>
    <mergeCell ref="J338:K338"/>
    <mergeCell ref="E343:F343"/>
    <mergeCell ref="G343:H343"/>
    <mergeCell ref="J343:K343"/>
    <mergeCell ref="O343:P343"/>
    <mergeCell ref="Q343:S343"/>
    <mergeCell ref="E344:F344"/>
    <mergeCell ref="G344:H344"/>
    <mergeCell ref="J344:K344"/>
    <mergeCell ref="O344:P344"/>
    <mergeCell ref="Q344:S344"/>
    <mergeCell ref="E345:F345"/>
    <mergeCell ref="G345:H345"/>
    <mergeCell ref="J345:K345"/>
    <mergeCell ref="O345:P345"/>
    <mergeCell ref="Q345:S345"/>
    <mergeCell ref="G340:H340"/>
    <mergeCell ref="J340:K340"/>
    <mergeCell ref="O340:P340"/>
    <mergeCell ref="E341:F341"/>
    <mergeCell ref="G341:H341"/>
    <mergeCell ref="E346:F346"/>
    <mergeCell ref="G346:H346"/>
    <mergeCell ref="J346:K346"/>
    <mergeCell ref="O346:P346"/>
    <mergeCell ref="Q346:S346"/>
    <mergeCell ref="E347:F347"/>
    <mergeCell ref="G347:H347"/>
    <mergeCell ref="J347:K347"/>
    <mergeCell ref="O347:P347"/>
    <mergeCell ref="Q347:S347"/>
    <mergeCell ref="E348:F348"/>
    <mergeCell ref="G348:H348"/>
    <mergeCell ref="J348:K348"/>
    <mergeCell ref="O348:P348"/>
    <mergeCell ref="Q348:S348"/>
    <mergeCell ref="E349:F349"/>
    <mergeCell ref="G349:H349"/>
    <mergeCell ref="J349:K349"/>
    <mergeCell ref="O349:P349"/>
    <mergeCell ref="Q349:S349"/>
    <mergeCell ref="E350:F350"/>
    <mergeCell ref="G350:H350"/>
    <mergeCell ref="J350:K350"/>
    <mergeCell ref="O350:P350"/>
    <mergeCell ref="Q350:S350"/>
    <mergeCell ref="E351:F351"/>
    <mergeCell ref="G351:H351"/>
    <mergeCell ref="J351:K351"/>
    <mergeCell ref="O351:P351"/>
    <mergeCell ref="Q351:S351"/>
    <mergeCell ref="E352:F352"/>
    <mergeCell ref="G352:H352"/>
    <mergeCell ref="J352:K352"/>
    <mergeCell ref="O352:P352"/>
    <mergeCell ref="Q352:S352"/>
    <mergeCell ref="E353:F353"/>
    <mergeCell ref="G353:H353"/>
    <mergeCell ref="J353:K353"/>
    <mergeCell ref="O353:P353"/>
    <mergeCell ref="Q353:S353"/>
    <mergeCell ref="E354:F354"/>
    <mergeCell ref="G354:H354"/>
    <mergeCell ref="J354:K354"/>
    <mergeCell ref="O354:P354"/>
    <mergeCell ref="Q354:S354"/>
    <mergeCell ref="E355:F355"/>
    <mergeCell ref="G355:H355"/>
    <mergeCell ref="J355:K355"/>
    <mergeCell ref="O355:P355"/>
    <mergeCell ref="Q355:S355"/>
    <mergeCell ref="E356:F356"/>
    <mergeCell ref="G356:H356"/>
    <mergeCell ref="J356:K356"/>
    <mergeCell ref="O356:P356"/>
    <mergeCell ref="Q356:S356"/>
    <mergeCell ref="E357:F357"/>
    <mergeCell ref="G357:H357"/>
    <mergeCell ref="J357:K357"/>
    <mergeCell ref="O357:P357"/>
    <mergeCell ref="Q357:S357"/>
    <mergeCell ref="E358:F358"/>
    <mergeCell ref="G358:H358"/>
    <mergeCell ref="J358:K358"/>
    <mergeCell ref="O358:P358"/>
    <mergeCell ref="Q358:S358"/>
    <mergeCell ref="E359:F359"/>
    <mergeCell ref="G359:H359"/>
    <mergeCell ref="J359:K359"/>
    <mergeCell ref="O359:P359"/>
    <mergeCell ref="Q359:S359"/>
    <mergeCell ref="E360:F360"/>
    <mergeCell ref="G360:H360"/>
    <mergeCell ref="J360:K360"/>
    <mergeCell ref="O360:P360"/>
    <mergeCell ref="Q360:S360"/>
    <mergeCell ref="E361:F361"/>
    <mergeCell ref="G361:H361"/>
    <mergeCell ref="J361:K361"/>
    <mergeCell ref="O361:P361"/>
    <mergeCell ref="Q361:S361"/>
    <mergeCell ref="E362:F362"/>
    <mergeCell ref="G362:H362"/>
    <mergeCell ref="J362:K362"/>
    <mergeCell ref="O362:P362"/>
    <mergeCell ref="Q362:S362"/>
    <mergeCell ref="E363:F363"/>
    <mergeCell ref="G363:H363"/>
    <mergeCell ref="J363:K363"/>
    <mergeCell ref="O363:P363"/>
    <mergeCell ref="Q363:S363"/>
    <mergeCell ref="E364:F364"/>
    <mergeCell ref="G364:H364"/>
    <mergeCell ref="J364:K364"/>
    <mergeCell ref="O364:P364"/>
    <mergeCell ref="Q364:S364"/>
    <mergeCell ref="E365:F365"/>
    <mergeCell ref="G365:H365"/>
    <mergeCell ref="J365:K365"/>
    <mergeCell ref="O365:P365"/>
    <mergeCell ref="Q365:S365"/>
    <mergeCell ref="E366:F366"/>
    <mergeCell ref="G366:H366"/>
    <mergeCell ref="J366:K366"/>
    <mergeCell ref="O366:P366"/>
    <mergeCell ref="Q366:S366"/>
    <mergeCell ref="E367:F367"/>
    <mergeCell ref="G367:H367"/>
    <mergeCell ref="J367:K367"/>
    <mergeCell ref="O367:P367"/>
    <mergeCell ref="Q367:S367"/>
    <mergeCell ref="E369:F369"/>
    <mergeCell ref="G369:H369"/>
    <mergeCell ref="J369:K369"/>
    <mergeCell ref="O369:P369"/>
    <mergeCell ref="Q369:S369"/>
    <mergeCell ref="E370:F370"/>
    <mergeCell ref="G370:H370"/>
    <mergeCell ref="J370:K370"/>
    <mergeCell ref="O370:P370"/>
    <mergeCell ref="Q370:S370"/>
    <mergeCell ref="E371:F371"/>
    <mergeCell ref="G371:H371"/>
    <mergeCell ref="J371:K371"/>
    <mergeCell ref="O371:P371"/>
    <mergeCell ref="Q371:S371"/>
    <mergeCell ref="O381:P381"/>
    <mergeCell ref="Q381:S381"/>
    <mergeCell ref="E372:F372"/>
    <mergeCell ref="G372:H372"/>
    <mergeCell ref="J372:K372"/>
    <mergeCell ref="O372:P372"/>
    <mergeCell ref="Q372:S372"/>
    <mergeCell ref="E374:F374"/>
    <mergeCell ref="G374:H374"/>
    <mergeCell ref="J374:K374"/>
    <mergeCell ref="O374:P374"/>
    <mergeCell ref="Q374:S374"/>
    <mergeCell ref="E375:F375"/>
    <mergeCell ref="O375:P375"/>
    <mergeCell ref="Q375:S375"/>
    <mergeCell ref="J375:K375"/>
    <mergeCell ref="E376:F376"/>
    <mergeCell ref="G376:H376"/>
    <mergeCell ref="J376:K376"/>
    <mergeCell ref="O376:P376"/>
    <mergeCell ref="Q376:S376"/>
    <mergeCell ref="E382:F382"/>
    <mergeCell ref="G382:H382"/>
    <mergeCell ref="J382:K382"/>
    <mergeCell ref="O382:P382"/>
    <mergeCell ref="Q382:S382"/>
    <mergeCell ref="B385:H385"/>
    <mergeCell ref="J385:K385"/>
    <mergeCell ref="O385:P385"/>
    <mergeCell ref="Q385:S385"/>
    <mergeCell ref="A386:S386"/>
    <mergeCell ref="E383:F383"/>
    <mergeCell ref="G383:H383"/>
    <mergeCell ref="J383:K383"/>
    <mergeCell ref="O383:P383"/>
    <mergeCell ref="Q383:S383"/>
    <mergeCell ref="E377:F377"/>
    <mergeCell ref="G377:H377"/>
    <mergeCell ref="J377:K377"/>
    <mergeCell ref="O377:P377"/>
    <mergeCell ref="Q377:S377"/>
    <mergeCell ref="E379:F379"/>
    <mergeCell ref="G379:H379"/>
    <mergeCell ref="J379:K379"/>
    <mergeCell ref="O379:P379"/>
    <mergeCell ref="Q379:S379"/>
    <mergeCell ref="E380:F380"/>
    <mergeCell ref="O380:P380"/>
    <mergeCell ref="Q380:S380"/>
    <mergeCell ref="J380:K380"/>
    <mergeCell ref="E381:F381"/>
    <mergeCell ref="G381:H381"/>
    <mergeCell ref="J381:K381"/>
  </mergeCells>
  <printOptions headings="1"/>
  <pageMargins left="0.25" right="0.25" top="0.75" bottom="0.75" header="0.3" footer="0.3"/>
  <pageSetup paperSize="17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763E-4DA4-43CF-A558-BE34A0D44E8F}">
  <sheetPr>
    <pageSetUpPr fitToPage="1"/>
  </sheetPr>
  <dimension ref="A1:R35"/>
  <sheetViews>
    <sheetView topLeftCell="A13" workbookViewId="0">
      <selection sqref="A1:R35"/>
    </sheetView>
  </sheetViews>
  <sheetFormatPr defaultRowHeight="15" x14ac:dyDescent="0.25"/>
  <cols>
    <col min="1" max="1" width="14.42578125" customWidth="1"/>
    <col min="2" max="2" width="29.7109375" customWidth="1"/>
    <col min="3" max="6" width="0" hidden="1" customWidth="1"/>
    <col min="7" max="7" width="12.42578125" hidden="1" customWidth="1"/>
    <col min="8" max="8" width="0" hidden="1" customWidth="1"/>
    <col min="9" max="9" width="13.5703125" hidden="1" customWidth="1"/>
    <col min="10" max="10" width="13" customWidth="1"/>
    <col min="11" max="12" width="0" hidden="1" customWidth="1"/>
    <col min="15" max="17" width="0" hidden="1" customWidth="1"/>
    <col min="18" max="18" width="55.7109375" customWidth="1"/>
  </cols>
  <sheetData>
    <row r="1" spans="1:18" ht="18" x14ac:dyDescent="0.25">
      <c r="A1" s="22" t="s">
        <v>713</v>
      </c>
    </row>
    <row r="2" spans="1:18" ht="25.5" customHeight="1" x14ac:dyDescent="0.25">
      <c r="A2" s="11" t="s">
        <v>249</v>
      </c>
      <c r="B2" s="10" t="s">
        <v>707</v>
      </c>
      <c r="C2" s="113" t="s">
        <v>94</v>
      </c>
      <c r="D2" s="113"/>
      <c r="E2" s="113" t="s">
        <v>13</v>
      </c>
      <c r="F2" s="113"/>
      <c r="G2" s="14">
        <v>202661.98</v>
      </c>
      <c r="H2" s="114">
        <v>304044.89</v>
      </c>
      <c r="I2" s="115"/>
      <c r="J2" s="13">
        <v>380200</v>
      </c>
      <c r="K2" s="14">
        <v>380200</v>
      </c>
      <c r="L2" s="14">
        <v>354600</v>
      </c>
      <c r="M2" s="114">
        <v>396975</v>
      </c>
      <c r="N2" s="115"/>
      <c r="O2" s="116">
        <v>0</v>
      </c>
      <c r="P2" s="116"/>
      <c r="Q2" s="116"/>
    </row>
    <row r="3" spans="1:18" ht="21" x14ac:dyDescent="0.25">
      <c r="A3" s="11" t="s">
        <v>250</v>
      </c>
      <c r="B3" s="11" t="s">
        <v>251</v>
      </c>
      <c r="C3" s="113" t="s">
        <v>94</v>
      </c>
      <c r="D3" s="113"/>
      <c r="E3" s="113" t="s">
        <v>13</v>
      </c>
      <c r="F3" s="113"/>
      <c r="G3" s="14">
        <v>0</v>
      </c>
      <c r="H3" s="114">
        <v>0</v>
      </c>
      <c r="I3" s="115"/>
      <c r="J3" s="14">
        <v>8000</v>
      </c>
      <c r="K3" s="14">
        <v>8000</v>
      </c>
      <c r="L3" s="14">
        <v>0</v>
      </c>
      <c r="M3" s="114">
        <v>8000</v>
      </c>
      <c r="N3" s="115"/>
      <c r="O3" s="116">
        <v>0</v>
      </c>
      <c r="P3" s="116"/>
      <c r="Q3" s="116"/>
    </row>
    <row r="4" spans="1:18" ht="18.75" customHeight="1" x14ac:dyDescent="0.25">
      <c r="A4" s="11" t="s">
        <v>252</v>
      </c>
      <c r="B4" s="11" t="s">
        <v>199</v>
      </c>
      <c r="C4" s="113" t="s">
        <v>94</v>
      </c>
      <c r="D4" s="113"/>
      <c r="E4" s="113" t="s">
        <v>13</v>
      </c>
      <c r="F4" s="113"/>
      <c r="G4" s="14">
        <v>1515.17</v>
      </c>
      <c r="H4" s="114">
        <v>2248.48</v>
      </c>
      <c r="I4" s="115"/>
      <c r="J4" s="14">
        <v>3300</v>
      </c>
      <c r="K4" s="14">
        <v>3300</v>
      </c>
      <c r="L4" s="14">
        <v>2250</v>
      </c>
      <c r="M4" s="114">
        <v>3800</v>
      </c>
      <c r="N4" s="115"/>
      <c r="O4" s="116">
        <v>0</v>
      </c>
      <c r="P4" s="116"/>
      <c r="Q4" s="116"/>
    </row>
    <row r="5" spans="1:18" ht="18" customHeight="1" x14ac:dyDescent="0.25">
      <c r="A5" s="11" t="s">
        <v>253</v>
      </c>
      <c r="B5" s="11" t="s">
        <v>138</v>
      </c>
      <c r="C5" s="113" t="s">
        <v>94</v>
      </c>
      <c r="D5" s="113"/>
      <c r="E5" s="113" t="s">
        <v>13</v>
      </c>
      <c r="F5" s="113"/>
      <c r="G5" s="14">
        <v>96.68</v>
      </c>
      <c r="H5" s="114">
        <v>150</v>
      </c>
      <c r="I5" s="115"/>
      <c r="J5" s="14">
        <v>200</v>
      </c>
      <c r="K5" s="14">
        <v>200</v>
      </c>
      <c r="L5" s="14">
        <v>150</v>
      </c>
      <c r="M5" s="114">
        <v>200</v>
      </c>
      <c r="N5" s="115"/>
      <c r="O5" s="116">
        <v>0</v>
      </c>
      <c r="P5" s="116"/>
      <c r="Q5" s="116"/>
    </row>
    <row r="6" spans="1:18" ht="21" x14ac:dyDescent="0.25">
      <c r="A6" s="11" t="s">
        <v>254</v>
      </c>
      <c r="B6" s="11" t="s">
        <v>708</v>
      </c>
      <c r="C6" s="113" t="s">
        <v>94</v>
      </c>
      <c r="D6" s="113"/>
      <c r="E6" s="113" t="s">
        <v>13</v>
      </c>
      <c r="F6" s="113"/>
      <c r="G6" s="14">
        <v>15503.54</v>
      </c>
      <c r="H6" s="114">
        <v>23258.58</v>
      </c>
      <c r="I6" s="115"/>
      <c r="J6" s="14">
        <v>30100</v>
      </c>
      <c r="K6" s="14">
        <v>30100</v>
      </c>
      <c r="L6" s="14">
        <v>27125</v>
      </c>
      <c r="M6" s="114">
        <v>32000</v>
      </c>
      <c r="N6" s="115"/>
      <c r="O6" s="116">
        <v>0</v>
      </c>
      <c r="P6" s="116"/>
      <c r="Q6" s="116"/>
    </row>
    <row r="7" spans="1:18" ht="13.5" customHeight="1" x14ac:dyDescent="0.25">
      <c r="A7" s="11" t="s">
        <v>255</v>
      </c>
      <c r="B7" s="11" t="s">
        <v>204</v>
      </c>
      <c r="C7" s="113" t="s">
        <v>94</v>
      </c>
      <c r="D7" s="113"/>
      <c r="E7" s="113" t="s">
        <v>13</v>
      </c>
      <c r="F7" s="113"/>
      <c r="G7" s="14">
        <v>1717.18</v>
      </c>
      <c r="H7" s="114">
        <v>1726.68</v>
      </c>
      <c r="I7" s="115"/>
      <c r="J7" s="14">
        <v>2700</v>
      </c>
      <c r="K7" s="14">
        <v>2700</v>
      </c>
      <c r="L7" s="14">
        <v>2600</v>
      </c>
      <c r="M7" s="114">
        <v>2900</v>
      </c>
      <c r="N7" s="115"/>
      <c r="O7" s="116">
        <v>0</v>
      </c>
      <c r="P7" s="116"/>
      <c r="Q7" s="116"/>
    </row>
    <row r="8" spans="1:18" ht="21" x14ac:dyDescent="0.25">
      <c r="A8" s="11" t="s">
        <v>256</v>
      </c>
      <c r="B8" s="11" t="s">
        <v>257</v>
      </c>
      <c r="C8" s="113" t="s">
        <v>94</v>
      </c>
      <c r="D8" s="113"/>
      <c r="E8" s="113" t="s">
        <v>13</v>
      </c>
      <c r="F8" s="113"/>
      <c r="G8" s="14">
        <v>760.79</v>
      </c>
      <c r="H8" s="114">
        <v>811.9</v>
      </c>
      <c r="I8" s="115"/>
      <c r="J8" s="14">
        <v>900</v>
      </c>
      <c r="K8" s="14">
        <v>900</v>
      </c>
      <c r="L8" s="14">
        <v>850</v>
      </c>
      <c r="M8" s="114">
        <v>1300</v>
      </c>
      <c r="N8" s="115"/>
      <c r="O8" s="116">
        <v>0</v>
      </c>
      <c r="P8" s="116"/>
      <c r="Q8" s="116"/>
    </row>
    <row r="9" spans="1:18" ht="13.5" customHeight="1" x14ac:dyDescent="0.25">
      <c r="A9" s="11" t="s">
        <v>258</v>
      </c>
      <c r="B9" s="11" t="s">
        <v>259</v>
      </c>
      <c r="C9" s="113" t="s">
        <v>94</v>
      </c>
      <c r="D9" s="113"/>
      <c r="E9" s="113" t="s">
        <v>13</v>
      </c>
      <c r="F9" s="113"/>
      <c r="G9" s="14">
        <v>556</v>
      </c>
      <c r="H9" s="114">
        <v>1012.85</v>
      </c>
      <c r="I9" s="115"/>
      <c r="J9" s="14">
        <v>1250</v>
      </c>
      <c r="K9" s="14">
        <v>1250</v>
      </c>
      <c r="L9" s="14">
        <v>1250</v>
      </c>
      <c r="M9" s="114"/>
      <c r="N9" s="115"/>
      <c r="O9" s="116">
        <v>0</v>
      </c>
      <c r="P9" s="116"/>
      <c r="Q9" s="116"/>
    </row>
    <row r="10" spans="1:18" ht="18.75" customHeight="1" x14ac:dyDescent="0.25">
      <c r="A10" s="11" t="s">
        <v>260</v>
      </c>
      <c r="B10" s="11" t="s">
        <v>261</v>
      </c>
      <c r="C10" s="113" t="s">
        <v>94</v>
      </c>
      <c r="D10" s="113"/>
      <c r="E10" s="113" t="s">
        <v>13</v>
      </c>
      <c r="F10" s="113"/>
      <c r="G10" s="14">
        <v>0</v>
      </c>
      <c r="H10" s="114">
        <v>1140.7</v>
      </c>
      <c r="I10" s="115"/>
      <c r="J10" s="14">
        <v>8000</v>
      </c>
      <c r="K10" s="14">
        <v>8000</v>
      </c>
      <c r="L10" s="14">
        <v>1500</v>
      </c>
      <c r="M10" s="114"/>
      <c r="N10" s="115"/>
      <c r="O10" s="116">
        <v>0</v>
      </c>
      <c r="P10" s="116"/>
      <c r="Q10" s="116"/>
    </row>
    <row r="11" spans="1:18" ht="16.5" customHeight="1" x14ac:dyDescent="0.25">
      <c r="A11" s="11" t="s">
        <v>262</v>
      </c>
      <c r="B11" s="11" t="s">
        <v>263</v>
      </c>
      <c r="C11" s="113" t="s">
        <v>94</v>
      </c>
      <c r="D11" s="113"/>
      <c r="E11" s="113" t="s">
        <v>13</v>
      </c>
      <c r="F11" s="113"/>
      <c r="G11" s="14">
        <v>0</v>
      </c>
      <c r="H11" s="114">
        <v>0</v>
      </c>
      <c r="I11" s="115"/>
      <c r="J11" s="14">
        <v>1000</v>
      </c>
      <c r="K11" s="14">
        <v>1000</v>
      </c>
      <c r="L11" s="14">
        <v>1000</v>
      </c>
      <c r="M11" s="114"/>
      <c r="N11" s="115"/>
      <c r="O11" s="116">
        <v>0</v>
      </c>
      <c r="P11" s="116"/>
      <c r="Q11" s="116"/>
    </row>
    <row r="12" spans="1:18" ht="20.25" customHeight="1" x14ac:dyDescent="0.25">
      <c r="A12" s="11" t="s">
        <v>264</v>
      </c>
      <c r="B12" s="11" t="s">
        <v>265</v>
      </c>
      <c r="C12" s="113" t="s">
        <v>94</v>
      </c>
      <c r="D12" s="113"/>
      <c r="E12" s="113" t="s">
        <v>13</v>
      </c>
      <c r="F12" s="113"/>
      <c r="G12" s="14">
        <v>13887.77</v>
      </c>
      <c r="H12" s="114">
        <v>13175</v>
      </c>
      <c r="I12" s="115"/>
      <c r="J12" s="14">
        <v>18000</v>
      </c>
      <c r="K12" s="14">
        <v>18000</v>
      </c>
      <c r="L12" s="14">
        <v>18000</v>
      </c>
      <c r="M12" s="114">
        <v>18000</v>
      </c>
      <c r="N12" s="115"/>
      <c r="O12" s="116">
        <v>0</v>
      </c>
      <c r="P12" s="116"/>
      <c r="Q12" s="116"/>
    </row>
    <row r="13" spans="1:18" ht="21" customHeight="1" x14ac:dyDescent="0.25">
      <c r="A13" s="11" t="s">
        <v>266</v>
      </c>
      <c r="B13" s="11" t="s">
        <v>267</v>
      </c>
      <c r="C13" s="113" t="s">
        <v>94</v>
      </c>
      <c r="D13" s="113"/>
      <c r="E13" s="113" t="s">
        <v>13</v>
      </c>
      <c r="F13" s="113"/>
      <c r="G13" s="14">
        <v>2000</v>
      </c>
      <c r="H13" s="114">
        <v>2000</v>
      </c>
      <c r="I13" s="115"/>
      <c r="J13" s="14">
        <v>2000</v>
      </c>
      <c r="K13" s="14">
        <v>2000</v>
      </c>
      <c r="L13" s="14">
        <v>2000</v>
      </c>
      <c r="M13" s="114">
        <v>3000</v>
      </c>
      <c r="N13" s="115"/>
      <c r="O13" s="116">
        <v>0</v>
      </c>
      <c r="P13" s="116"/>
      <c r="Q13" s="116"/>
      <c r="R13" t="s">
        <v>680</v>
      </c>
    </row>
    <row r="14" spans="1:18" ht="15.75" customHeight="1" x14ac:dyDescent="0.25">
      <c r="A14" s="11" t="s">
        <v>268</v>
      </c>
      <c r="B14" s="11" t="s">
        <v>269</v>
      </c>
      <c r="C14" s="113" t="s">
        <v>94</v>
      </c>
      <c r="D14" s="113"/>
      <c r="E14" s="113" t="s">
        <v>13</v>
      </c>
      <c r="F14" s="113"/>
      <c r="G14" s="14">
        <v>0</v>
      </c>
      <c r="H14" s="114">
        <v>0</v>
      </c>
      <c r="I14" s="115"/>
      <c r="J14" s="14">
        <v>0</v>
      </c>
      <c r="K14" s="14">
        <v>0</v>
      </c>
      <c r="L14" s="14">
        <v>0</v>
      </c>
      <c r="M14" s="114">
        <v>0</v>
      </c>
      <c r="N14" s="115"/>
      <c r="O14" s="116">
        <v>0</v>
      </c>
      <c r="P14" s="116"/>
      <c r="Q14" s="116"/>
    </row>
    <row r="15" spans="1:18" ht="12.75" customHeight="1" x14ac:dyDescent="0.25">
      <c r="A15" s="11" t="s">
        <v>270</v>
      </c>
      <c r="B15" s="11" t="s">
        <v>271</v>
      </c>
      <c r="C15" s="113" t="s">
        <v>94</v>
      </c>
      <c r="D15" s="113"/>
      <c r="E15" s="113" t="s">
        <v>13</v>
      </c>
      <c r="F15" s="113"/>
      <c r="G15" s="14">
        <v>0</v>
      </c>
      <c r="H15" s="114">
        <v>0</v>
      </c>
      <c r="I15" s="115"/>
      <c r="J15" s="14">
        <v>0</v>
      </c>
      <c r="K15" s="14">
        <v>0</v>
      </c>
      <c r="L15" s="14">
        <v>0</v>
      </c>
      <c r="M15" s="114">
        <v>0</v>
      </c>
      <c r="N15" s="115"/>
      <c r="O15" s="116">
        <v>0</v>
      </c>
      <c r="P15" s="116"/>
      <c r="Q15" s="116"/>
    </row>
    <row r="16" spans="1:18" ht="21" x14ac:dyDescent="0.25">
      <c r="A16" s="11" t="s">
        <v>272</v>
      </c>
      <c r="B16" s="11" t="s">
        <v>273</v>
      </c>
      <c r="C16" s="113" t="s">
        <v>94</v>
      </c>
      <c r="D16" s="113"/>
      <c r="E16" s="113" t="s">
        <v>13</v>
      </c>
      <c r="F16" s="113"/>
      <c r="G16" s="14">
        <v>6937.47</v>
      </c>
      <c r="H16" s="114">
        <v>7961.11</v>
      </c>
      <c r="I16" s="115"/>
      <c r="J16" s="13">
        <v>12000</v>
      </c>
      <c r="K16" s="14">
        <v>12000</v>
      </c>
      <c r="L16" s="14">
        <v>12000</v>
      </c>
      <c r="M16" s="114">
        <v>10000</v>
      </c>
      <c r="N16" s="115"/>
      <c r="O16" s="116">
        <v>0</v>
      </c>
      <c r="P16" s="116"/>
      <c r="Q16" s="116"/>
      <c r="R16" t="s">
        <v>664</v>
      </c>
    </row>
    <row r="17" spans="1:18" x14ac:dyDescent="0.25">
      <c r="A17" s="11" t="s">
        <v>274</v>
      </c>
      <c r="B17" s="11" t="s">
        <v>275</v>
      </c>
      <c r="C17" s="113" t="s">
        <v>94</v>
      </c>
      <c r="D17" s="113"/>
      <c r="E17" s="113" t="s">
        <v>13</v>
      </c>
      <c r="F17" s="113"/>
      <c r="G17" s="14">
        <v>306.5</v>
      </c>
      <c r="H17" s="114">
        <v>69621.66</v>
      </c>
      <c r="I17" s="115"/>
      <c r="J17" s="13">
        <v>11500</v>
      </c>
      <c r="K17" s="14">
        <v>11500</v>
      </c>
      <c r="L17" s="14">
        <v>11500</v>
      </c>
      <c r="M17" s="114"/>
      <c r="N17" s="115"/>
      <c r="O17" s="116">
        <v>0</v>
      </c>
      <c r="P17" s="116"/>
      <c r="Q17" s="116"/>
    </row>
    <row r="18" spans="1:18" ht="17.25" customHeight="1" x14ac:dyDescent="0.25">
      <c r="A18" s="11" t="s">
        <v>276</v>
      </c>
      <c r="B18" s="11" t="s">
        <v>277</v>
      </c>
      <c r="C18" s="113" t="s">
        <v>94</v>
      </c>
      <c r="D18" s="113"/>
      <c r="E18" s="113" t="s">
        <v>13</v>
      </c>
      <c r="F18" s="113"/>
      <c r="G18" s="14">
        <v>14472.8</v>
      </c>
      <c r="H18" s="114">
        <v>27031.09</v>
      </c>
      <c r="I18" s="115"/>
      <c r="J18" s="13">
        <v>41400</v>
      </c>
      <c r="K18" s="14">
        <v>37495</v>
      </c>
      <c r="L18" s="14">
        <v>43000</v>
      </c>
      <c r="M18" s="114"/>
      <c r="N18" s="115"/>
      <c r="O18" s="116">
        <v>0</v>
      </c>
      <c r="P18" s="116"/>
      <c r="Q18" s="116"/>
    </row>
    <row r="19" spans="1:18" ht="21.75" customHeight="1" x14ac:dyDescent="0.25">
      <c r="A19" s="11" t="s">
        <v>278</v>
      </c>
      <c r="B19" s="11" t="s">
        <v>279</v>
      </c>
      <c r="C19" s="113" t="s">
        <v>94</v>
      </c>
      <c r="D19" s="113"/>
      <c r="E19" s="113" t="s">
        <v>13</v>
      </c>
      <c r="F19" s="113"/>
      <c r="G19" s="14">
        <v>23437</v>
      </c>
      <c r="H19" s="114">
        <v>23450</v>
      </c>
      <c r="I19" s="115"/>
      <c r="J19" s="14">
        <v>25000</v>
      </c>
      <c r="K19" s="14">
        <v>25000</v>
      </c>
      <c r="L19" s="14">
        <v>25000</v>
      </c>
      <c r="M19" s="114">
        <v>25000</v>
      </c>
      <c r="N19" s="115"/>
      <c r="O19" s="116">
        <v>0</v>
      </c>
      <c r="P19" s="116"/>
      <c r="Q19" s="116"/>
    </row>
    <row r="20" spans="1:18" ht="21" x14ac:dyDescent="0.25">
      <c r="A20" s="11" t="s">
        <v>280</v>
      </c>
      <c r="B20" s="11" t="s">
        <v>281</v>
      </c>
      <c r="C20" s="113" t="s">
        <v>94</v>
      </c>
      <c r="D20" s="113"/>
      <c r="E20" s="113" t="s">
        <v>13</v>
      </c>
      <c r="F20" s="113"/>
      <c r="G20" s="14">
        <v>3779.92</v>
      </c>
      <c r="H20" s="114">
        <v>3959.44</v>
      </c>
      <c r="I20" s="115"/>
      <c r="J20" s="14">
        <v>4100</v>
      </c>
      <c r="K20" s="14">
        <v>4100</v>
      </c>
      <c r="L20" s="14">
        <v>4000</v>
      </c>
      <c r="M20" s="114">
        <v>4100</v>
      </c>
      <c r="N20" s="115"/>
      <c r="O20" s="116">
        <v>0</v>
      </c>
      <c r="P20" s="116"/>
      <c r="Q20" s="116"/>
    </row>
    <row r="21" spans="1:18" ht="21.75" customHeight="1" x14ac:dyDescent="0.25">
      <c r="A21" s="11" t="s">
        <v>282</v>
      </c>
      <c r="B21" s="11" t="s">
        <v>283</v>
      </c>
      <c r="C21" s="113" t="s">
        <v>94</v>
      </c>
      <c r="D21" s="113"/>
      <c r="E21" s="113" t="s">
        <v>13</v>
      </c>
      <c r="F21" s="113"/>
      <c r="G21" s="14">
        <v>3141.06</v>
      </c>
      <c r="H21" s="114">
        <v>3611.9</v>
      </c>
      <c r="I21" s="115"/>
      <c r="J21" s="14">
        <v>3250</v>
      </c>
      <c r="K21" s="14">
        <v>3250</v>
      </c>
      <c r="L21" s="14">
        <v>3250</v>
      </c>
      <c r="M21" s="114"/>
      <c r="N21" s="115"/>
      <c r="O21" s="116">
        <v>0</v>
      </c>
      <c r="P21" s="116"/>
      <c r="Q21" s="116"/>
      <c r="R21" t="s">
        <v>710</v>
      </c>
    </row>
    <row r="22" spans="1:18" ht="21.75" customHeight="1" x14ac:dyDescent="0.25">
      <c r="A22" s="11" t="s">
        <v>284</v>
      </c>
      <c r="B22" s="11" t="s">
        <v>285</v>
      </c>
      <c r="C22" s="113" t="s">
        <v>94</v>
      </c>
      <c r="D22" s="113"/>
      <c r="E22" s="113" t="s">
        <v>13</v>
      </c>
      <c r="F22" s="113"/>
      <c r="G22" s="14">
        <v>424.99</v>
      </c>
      <c r="H22" s="114">
        <v>6054.4</v>
      </c>
      <c r="I22" s="115"/>
      <c r="J22" s="14">
        <v>1800</v>
      </c>
      <c r="K22" s="14">
        <v>1800</v>
      </c>
      <c r="L22" s="14">
        <v>4407</v>
      </c>
      <c r="M22" s="114"/>
      <c r="N22" s="115"/>
      <c r="O22" s="116">
        <v>0</v>
      </c>
      <c r="P22" s="116"/>
      <c r="Q22" s="116"/>
    </row>
    <row r="23" spans="1:18" x14ac:dyDescent="0.25">
      <c r="A23" s="11" t="s">
        <v>286</v>
      </c>
      <c r="B23" s="11" t="s">
        <v>287</v>
      </c>
      <c r="C23" s="113" t="s">
        <v>94</v>
      </c>
      <c r="D23" s="113"/>
      <c r="E23" s="113" t="s">
        <v>13</v>
      </c>
      <c r="F23" s="113"/>
      <c r="G23" s="14">
        <v>81.05</v>
      </c>
      <c r="H23" s="114">
        <v>151.94999999999999</v>
      </c>
      <c r="I23" s="115"/>
      <c r="J23" s="14">
        <v>400</v>
      </c>
      <c r="K23" s="14">
        <v>400</v>
      </c>
      <c r="L23" s="14">
        <v>400</v>
      </c>
      <c r="M23" s="114"/>
      <c r="N23" s="115"/>
      <c r="O23" s="116">
        <v>0</v>
      </c>
      <c r="P23" s="116"/>
      <c r="Q23" s="116"/>
    </row>
    <row r="24" spans="1:18" ht="22.5" customHeight="1" x14ac:dyDescent="0.25">
      <c r="A24" s="11" t="s">
        <v>288</v>
      </c>
      <c r="B24" s="11" t="s">
        <v>289</v>
      </c>
      <c r="C24" s="113" t="s">
        <v>94</v>
      </c>
      <c r="D24" s="113"/>
      <c r="E24" s="113" t="s">
        <v>13</v>
      </c>
      <c r="F24" s="113"/>
      <c r="G24" s="14">
        <v>833.56</v>
      </c>
      <c r="H24" s="114">
        <v>22641.67</v>
      </c>
      <c r="I24" s="115"/>
      <c r="J24" s="14">
        <v>37050</v>
      </c>
      <c r="K24" s="14">
        <v>37050</v>
      </c>
      <c r="L24" s="14">
        <v>22500</v>
      </c>
      <c r="M24" s="114"/>
      <c r="N24" s="115"/>
      <c r="O24" s="116">
        <v>0</v>
      </c>
      <c r="P24" s="116"/>
      <c r="Q24" s="116"/>
    </row>
    <row r="25" spans="1:18" x14ac:dyDescent="0.25">
      <c r="A25" s="11" t="s">
        <v>290</v>
      </c>
      <c r="B25" s="11" t="s">
        <v>291</v>
      </c>
      <c r="C25" s="113" t="s">
        <v>94</v>
      </c>
      <c r="D25" s="113"/>
      <c r="E25" s="113" t="s">
        <v>13</v>
      </c>
      <c r="F25" s="113"/>
      <c r="G25" s="14">
        <v>69.599999999999994</v>
      </c>
      <c r="H25" s="114">
        <v>1788.5</v>
      </c>
      <c r="I25" s="115"/>
      <c r="J25" s="14">
        <v>5000</v>
      </c>
      <c r="K25" s="14">
        <v>5000</v>
      </c>
      <c r="L25" s="14">
        <v>5000</v>
      </c>
      <c r="M25" s="114"/>
      <c r="N25" s="115"/>
      <c r="O25" s="116">
        <v>0</v>
      </c>
      <c r="P25" s="116"/>
      <c r="Q25" s="116"/>
    </row>
    <row r="26" spans="1:18" x14ac:dyDescent="0.25">
      <c r="A26" s="11" t="s">
        <v>292</v>
      </c>
      <c r="B26" s="11" t="s">
        <v>293</v>
      </c>
      <c r="C26" s="113" t="s">
        <v>94</v>
      </c>
      <c r="D26" s="113"/>
      <c r="E26" s="113" t="s">
        <v>13</v>
      </c>
      <c r="F26" s="113"/>
      <c r="G26" s="14">
        <v>1755.88</v>
      </c>
      <c r="H26" s="114">
        <v>2100.6</v>
      </c>
      <c r="I26" s="115"/>
      <c r="J26" s="14">
        <v>2500</v>
      </c>
      <c r="K26" s="14">
        <v>2500</v>
      </c>
      <c r="L26" s="14">
        <v>2500</v>
      </c>
      <c r="M26" s="114"/>
      <c r="N26" s="115"/>
      <c r="O26" s="116">
        <v>0</v>
      </c>
      <c r="P26" s="116"/>
      <c r="Q26" s="116"/>
    </row>
    <row r="27" spans="1:18" ht="19.5" customHeight="1" x14ac:dyDescent="0.25">
      <c r="A27" s="11" t="s">
        <v>294</v>
      </c>
      <c r="B27" s="11" t="s">
        <v>295</v>
      </c>
      <c r="C27" s="113" t="s">
        <v>94</v>
      </c>
      <c r="D27" s="113"/>
      <c r="E27" s="113" t="s">
        <v>13</v>
      </c>
      <c r="F27" s="113"/>
      <c r="G27" s="14">
        <v>6208.72</v>
      </c>
      <c r="H27" s="114">
        <v>19459.86</v>
      </c>
      <c r="I27" s="115"/>
      <c r="J27" s="14">
        <v>13000</v>
      </c>
      <c r="K27" s="14">
        <v>13000</v>
      </c>
      <c r="L27" s="14">
        <v>17000</v>
      </c>
      <c r="M27" s="114"/>
      <c r="N27" s="115"/>
      <c r="O27" s="116">
        <v>0</v>
      </c>
      <c r="P27" s="116"/>
      <c r="Q27" s="116"/>
    </row>
    <row r="28" spans="1:18" ht="18.75" customHeight="1" x14ac:dyDescent="0.25">
      <c r="A28" s="11" t="s">
        <v>296</v>
      </c>
      <c r="B28" s="11" t="s">
        <v>297</v>
      </c>
      <c r="C28" s="113" t="s">
        <v>94</v>
      </c>
      <c r="D28" s="113"/>
      <c r="E28" s="113" t="s">
        <v>13</v>
      </c>
      <c r="F28" s="113"/>
      <c r="G28" s="14">
        <v>4814.33</v>
      </c>
      <c r="H28" s="114">
        <v>13574.84</v>
      </c>
      <c r="I28" s="115"/>
      <c r="J28" s="14">
        <v>24000</v>
      </c>
      <c r="K28" s="14">
        <v>24000</v>
      </c>
      <c r="L28" s="14">
        <v>18000</v>
      </c>
      <c r="M28" s="114"/>
      <c r="N28" s="115"/>
      <c r="O28" s="116">
        <v>0</v>
      </c>
      <c r="P28" s="116"/>
      <c r="Q28" s="116"/>
    </row>
    <row r="29" spans="1:18" x14ac:dyDescent="0.25">
      <c r="A29" s="11" t="s">
        <v>298</v>
      </c>
      <c r="B29" s="11" t="s">
        <v>299</v>
      </c>
      <c r="C29" s="113" t="s">
        <v>94</v>
      </c>
      <c r="D29" s="113"/>
      <c r="E29" s="113" t="s">
        <v>13</v>
      </c>
      <c r="F29" s="113"/>
      <c r="G29" s="14">
        <v>6635.01</v>
      </c>
      <c r="H29" s="114">
        <v>9773.75</v>
      </c>
      <c r="I29" s="115"/>
      <c r="J29" s="14">
        <v>14000</v>
      </c>
      <c r="K29" s="14">
        <v>14000</v>
      </c>
      <c r="L29" s="14">
        <v>14000</v>
      </c>
      <c r="M29" s="114"/>
      <c r="N29" s="115"/>
      <c r="O29" s="116">
        <v>0</v>
      </c>
      <c r="P29" s="116"/>
      <c r="Q29" s="116"/>
    </row>
    <row r="30" spans="1:18" ht="16.5" customHeight="1" x14ac:dyDescent="0.25">
      <c r="A30" s="11" t="s">
        <v>300</v>
      </c>
      <c r="B30" s="11" t="s">
        <v>301</v>
      </c>
      <c r="C30" s="113" t="s">
        <v>94</v>
      </c>
      <c r="D30" s="113"/>
      <c r="E30" s="113" t="s">
        <v>13</v>
      </c>
      <c r="F30" s="113"/>
      <c r="G30" s="14">
        <v>0</v>
      </c>
      <c r="H30" s="114">
        <v>0</v>
      </c>
      <c r="I30" s="115"/>
      <c r="J30" s="13">
        <v>55000</v>
      </c>
      <c r="K30" s="14">
        <v>0</v>
      </c>
      <c r="L30" s="14">
        <v>124958.57</v>
      </c>
      <c r="M30" s="114">
        <v>110000</v>
      </c>
      <c r="N30" s="115"/>
      <c r="O30" s="116">
        <v>0</v>
      </c>
      <c r="P30" s="116"/>
      <c r="Q30" s="116"/>
    </row>
    <row r="31" spans="1:18" ht="17.25" customHeight="1" x14ac:dyDescent="0.25">
      <c r="A31" s="11" t="s">
        <v>302</v>
      </c>
      <c r="B31" s="11" t="s">
        <v>303</v>
      </c>
      <c r="C31" s="113" t="s">
        <v>94</v>
      </c>
      <c r="D31" s="113"/>
      <c r="E31" s="113" t="s">
        <v>13</v>
      </c>
      <c r="F31" s="113"/>
      <c r="G31" s="14">
        <v>0</v>
      </c>
      <c r="H31" s="114">
        <v>0</v>
      </c>
      <c r="I31" s="115"/>
      <c r="J31" s="13">
        <v>10758</v>
      </c>
      <c r="K31" s="14">
        <v>10758</v>
      </c>
      <c r="L31" s="14">
        <v>0</v>
      </c>
      <c r="M31" s="114"/>
      <c r="N31" s="115"/>
      <c r="O31" s="116">
        <v>0</v>
      </c>
      <c r="P31" s="116"/>
      <c r="Q31" s="116"/>
    </row>
    <row r="32" spans="1:18" ht="16.5" customHeight="1" x14ac:dyDescent="0.25">
      <c r="A32" s="11" t="s">
        <v>304</v>
      </c>
      <c r="B32" s="11" t="s">
        <v>305</v>
      </c>
      <c r="C32" s="113" t="s">
        <v>94</v>
      </c>
      <c r="D32" s="113"/>
      <c r="E32" s="113" t="s">
        <v>13</v>
      </c>
      <c r="F32" s="113"/>
      <c r="G32" s="14">
        <v>18511</v>
      </c>
      <c r="H32" s="114">
        <v>65752</v>
      </c>
      <c r="I32" s="115"/>
      <c r="J32" s="13">
        <v>55950</v>
      </c>
      <c r="K32" s="14">
        <v>137950.24</v>
      </c>
      <c r="L32" s="14">
        <v>0</v>
      </c>
      <c r="M32" s="114">
        <v>20000</v>
      </c>
      <c r="N32" s="115"/>
      <c r="O32" s="116">
        <v>0</v>
      </c>
      <c r="P32" s="116"/>
      <c r="Q32" s="116"/>
    </row>
    <row r="33" spans="1:18" ht="16.5" customHeight="1" x14ac:dyDescent="0.25">
      <c r="A33" s="11" t="s">
        <v>306</v>
      </c>
      <c r="B33" s="11" t="s">
        <v>307</v>
      </c>
      <c r="C33" s="113" t="s">
        <v>94</v>
      </c>
      <c r="D33" s="113"/>
      <c r="E33" s="113" t="s">
        <v>13</v>
      </c>
      <c r="F33" s="113"/>
      <c r="G33" s="14">
        <v>1054.19</v>
      </c>
      <c r="H33" s="114">
        <v>3162.01</v>
      </c>
      <c r="I33" s="115"/>
      <c r="J33" s="13">
        <v>4800</v>
      </c>
      <c r="K33" s="14">
        <v>4800</v>
      </c>
      <c r="L33" s="14">
        <v>5000</v>
      </c>
      <c r="M33" s="114"/>
      <c r="N33" s="115"/>
      <c r="O33" s="116">
        <v>0</v>
      </c>
      <c r="P33" s="116"/>
      <c r="Q33" s="116"/>
    </row>
    <row r="34" spans="1:18" ht="16.5" customHeight="1" x14ac:dyDescent="0.25">
      <c r="A34" s="11"/>
      <c r="B34" s="7" t="s">
        <v>711</v>
      </c>
      <c r="C34" s="19"/>
      <c r="D34" s="19"/>
      <c r="E34" s="19"/>
      <c r="F34" s="20"/>
      <c r="G34" s="14"/>
      <c r="H34" s="12"/>
      <c r="I34" s="13"/>
      <c r="J34" s="13"/>
      <c r="K34" s="14"/>
      <c r="L34" s="12"/>
      <c r="M34" s="128">
        <v>78942</v>
      </c>
      <c r="N34" s="115"/>
      <c r="O34" s="12"/>
      <c r="P34" s="16"/>
      <c r="Q34" s="13"/>
    </row>
    <row r="35" spans="1:18" x14ac:dyDescent="0.25">
      <c r="A35" s="5"/>
      <c r="B35" s="117" t="s">
        <v>686</v>
      </c>
      <c r="C35" s="118"/>
      <c r="D35" s="118"/>
      <c r="E35" s="118"/>
      <c r="F35" s="119"/>
      <c r="G35" s="6">
        <f>SUM(G2:G33)</f>
        <v>331162.18999999994</v>
      </c>
      <c r="H35" s="120">
        <f>SUM(H2:I33)</f>
        <v>629663.86</v>
      </c>
      <c r="I35" s="121"/>
      <c r="J35" s="15">
        <f>SUM(J2:J33)</f>
        <v>777158</v>
      </c>
      <c r="K35" s="9">
        <f>SUM(K2:K33)</f>
        <v>800253.24</v>
      </c>
      <c r="L35" s="122">
        <v>913925</v>
      </c>
      <c r="M35" s="123"/>
      <c r="N35" s="124"/>
      <c r="O35" s="125">
        <f>SUM(O2:Q33)</f>
        <v>0</v>
      </c>
      <c r="P35" s="126"/>
      <c r="Q35" s="127"/>
      <c r="R35" s="21" t="s">
        <v>712</v>
      </c>
    </row>
  </sheetData>
  <mergeCells count="165">
    <mergeCell ref="B35:F35"/>
    <mergeCell ref="H35:I35"/>
    <mergeCell ref="L35:N35"/>
    <mergeCell ref="O35:Q35"/>
    <mergeCell ref="M34:N34"/>
    <mergeCell ref="C32:D32"/>
    <mergeCell ref="E32:F32"/>
    <mergeCell ref="H32:I32"/>
    <mergeCell ref="M32:N32"/>
    <mergeCell ref="O32:Q32"/>
    <mergeCell ref="C33:D33"/>
    <mergeCell ref="E33:F33"/>
    <mergeCell ref="H33:I33"/>
    <mergeCell ref="M33:N33"/>
    <mergeCell ref="O33:Q33"/>
    <mergeCell ref="C30:D30"/>
    <mergeCell ref="E30:F30"/>
    <mergeCell ref="H30:I30"/>
    <mergeCell ref="M30:N30"/>
    <mergeCell ref="O30:Q30"/>
    <mergeCell ref="C31:D31"/>
    <mergeCell ref="E31:F31"/>
    <mergeCell ref="H31:I31"/>
    <mergeCell ref="M31:N31"/>
    <mergeCell ref="O31:Q31"/>
    <mergeCell ref="C28:D28"/>
    <mergeCell ref="E28:F28"/>
    <mergeCell ref="H28:I28"/>
    <mergeCell ref="M28:N28"/>
    <mergeCell ref="O28:Q28"/>
    <mergeCell ref="C29:D29"/>
    <mergeCell ref="E29:F29"/>
    <mergeCell ref="H29:I29"/>
    <mergeCell ref="M29:N29"/>
    <mergeCell ref="O29:Q29"/>
    <mergeCell ref="C26:D26"/>
    <mergeCell ref="E26:F26"/>
    <mergeCell ref="H26:I26"/>
    <mergeCell ref="M26:N26"/>
    <mergeCell ref="O26:Q26"/>
    <mergeCell ref="C27:D27"/>
    <mergeCell ref="E27:F27"/>
    <mergeCell ref="H27:I27"/>
    <mergeCell ref="M27:N27"/>
    <mergeCell ref="O27:Q27"/>
    <mergeCell ref="C24:D24"/>
    <mergeCell ref="E24:F24"/>
    <mergeCell ref="H24:I24"/>
    <mergeCell ref="M24:N24"/>
    <mergeCell ref="O24:Q24"/>
    <mergeCell ref="C25:D25"/>
    <mergeCell ref="E25:F25"/>
    <mergeCell ref="H25:I25"/>
    <mergeCell ref="M25:N25"/>
    <mergeCell ref="O25:Q25"/>
    <mergeCell ref="C22:D22"/>
    <mergeCell ref="E22:F22"/>
    <mergeCell ref="H22:I22"/>
    <mergeCell ref="M22:N22"/>
    <mergeCell ref="O22:Q22"/>
    <mergeCell ref="C23:D23"/>
    <mergeCell ref="E23:F23"/>
    <mergeCell ref="H23:I23"/>
    <mergeCell ref="M23:N23"/>
    <mergeCell ref="O23:Q23"/>
    <mergeCell ref="C20:D20"/>
    <mergeCell ref="E20:F20"/>
    <mergeCell ref="H20:I20"/>
    <mergeCell ref="M20:N20"/>
    <mergeCell ref="O20:Q20"/>
    <mergeCell ref="C21:D21"/>
    <mergeCell ref="E21:F21"/>
    <mergeCell ref="H21:I21"/>
    <mergeCell ref="M21:N21"/>
    <mergeCell ref="O21:Q21"/>
    <mergeCell ref="C18:D18"/>
    <mergeCell ref="E18:F18"/>
    <mergeCell ref="H18:I18"/>
    <mergeCell ref="M18:N18"/>
    <mergeCell ref="O18:Q18"/>
    <mergeCell ref="C19:D19"/>
    <mergeCell ref="E19:F19"/>
    <mergeCell ref="H19:I19"/>
    <mergeCell ref="M19:N19"/>
    <mergeCell ref="O19:Q19"/>
    <mergeCell ref="C16:D16"/>
    <mergeCell ref="E16:F16"/>
    <mergeCell ref="H16:I16"/>
    <mergeCell ref="M16:N16"/>
    <mergeCell ref="O16:Q16"/>
    <mergeCell ref="C17:D17"/>
    <mergeCell ref="E17:F17"/>
    <mergeCell ref="H17:I17"/>
    <mergeCell ref="M17:N17"/>
    <mergeCell ref="O17:Q17"/>
    <mergeCell ref="C14:D14"/>
    <mergeCell ref="E14:F14"/>
    <mergeCell ref="H14:I14"/>
    <mergeCell ref="M14:N14"/>
    <mergeCell ref="O14:Q14"/>
    <mergeCell ref="C15:D15"/>
    <mergeCell ref="E15:F15"/>
    <mergeCell ref="H15:I15"/>
    <mergeCell ref="M15:N15"/>
    <mergeCell ref="O15:Q15"/>
    <mergeCell ref="C12:D12"/>
    <mergeCell ref="E12:F12"/>
    <mergeCell ref="H12:I12"/>
    <mergeCell ref="M12:N12"/>
    <mergeCell ref="O12:Q12"/>
    <mergeCell ref="C13:D13"/>
    <mergeCell ref="E13:F13"/>
    <mergeCell ref="H13:I13"/>
    <mergeCell ref="M13:N13"/>
    <mergeCell ref="O13:Q13"/>
    <mergeCell ref="C10:D10"/>
    <mergeCell ref="E10:F10"/>
    <mergeCell ref="H10:I10"/>
    <mergeCell ref="M10:N10"/>
    <mergeCell ref="O10:Q10"/>
    <mergeCell ref="C11:D11"/>
    <mergeCell ref="E11:F11"/>
    <mergeCell ref="H11:I11"/>
    <mergeCell ref="M11:N11"/>
    <mergeCell ref="O11:Q11"/>
    <mergeCell ref="C8:D8"/>
    <mergeCell ref="E8:F8"/>
    <mergeCell ref="H8:I8"/>
    <mergeCell ref="M8:N8"/>
    <mergeCell ref="O8:Q8"/>
    <mergeCell ref="C9:D9"/>
    <mergeCell ref="E9:F9"/>
    <mergeCell ref="H9:I9"/>
    <mergeCell ref="M9:N9"/>
    <mergeCell ref="O9:Q9"/>
    <mergeCell ref="C6:D6"/>
    <mergeCell ref="E6:F6"/>
    <mergeCell ref="H6:I6"/>
    <mergeCell ref="M6:N6"/>
    <mergeCell ref="O6:Q6"/>
    <mergeCell ref="C7:D7"/>
    <mergeCell ref="E7:F7"/>
    <mergeCell ref="H7:I7"/>
    <mergeCell ref="M7:N7"/>
    <mergeCell ref="O7:Q7"/>
    <mergeCell ref="C4:D4"/>
    <mergeCell ref="E4:F4"/>
    <mergeCell ref="H4:I4"/>
    <mergeCell ref="M4:N4"/>
    <mergeCell ref="O4:Q4"/>
    <mergeCell ref="C5:D5"/>
    <mergeCell ref="E5:F5"/>
    <mergeCell ref="H5:I5"/>
    <mergeCell ref="M5:N5"/>
    <mergeCell ref="O5:Q5"/>
    <mergeCell ref="C2:D2"/>
    <mergeCell ref="E2:F2"/>
    <mergeCell ref="H2:I2"/>
    <mergeCell ref="M2:N2"/>
    <mergeCell ref="O2:Q2"/>
    <mergeCell ref="C3:D3"/>
    <mergeCell ref="E3:F3"/>
    <mergeCell ref="H3:I3"/>
    <mergeCell ref="M3:N3"/>
    <mergeCell ref="O3:Q3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Schueneman</dc:creator>
  <cp:lastModifiedBy>Amy Schueneman</cp:lastModifiedBy>
  <cp:lastPrinted>2022-03-22T16:50:19Z</cp:lastPrinted>
  <dcterms:created xsi:type="dcterms:W3CDTF">2022-02-18T14:07:56Z</dcterms:created>
  <dcterms:modified xsi:type="dcterms:W3CDTF">2022-03-22T19:47:08Z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19.2.5.0</vt:lpwstr>
  </property>
</Properties>
</file>